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595" tabRatio="867" activeTab="3"/>
  </bookViews>
  <sheets>
    <sheet name="様式2-1（市町郡区ＰＴＡ用）" sheetId="1" r:id="rId1"/>
    <sheet name="様式2-2（市町郡区ＰＴＡ用）" sheetId="2" r:id="rId2"/>
    <sheet name="様式2-1（記入方法）" sheetId="3" r:id="rId3"/>
    <sheet name="様式2-2（記入方法）" sheetId="4" r:id="rId4"/>
  </sheets>
  <definedNames>
    <definedName name="_xlnm.Print_Area" localSheetId="2">'様式2-1（記入方法）'!$A$1:$AC$72</definedName>
    <definedName name="_xlnm.Print_Area" localSheetId="0">'様式2-1（市町郡区ＰＴＡ用）'!$A$1:$AC$72</definedName>
    <definedName name="_xlnm.Print_Area" localSheetId="3">'様式2-2（記入方法）'!$A:$T</definedName>
    <definedName name="_xlnm.Print_Area" localSheetId="1">'様式2-2（市町郡区ＰＴＡ用）'!$A$1:$T$45</definedName>
    <definedName name="_xlnm.Print_Titles" localSheetId="2">'様式2-1（記入方法）'!$2:$7</definedName>
    <definedName name="_xlnm.Print_Titles" localSheetId="0">'様式2-1（市町郡区ＰＴＡ用）'!$2:$7</definedName>
    <definedName name="_xlnm.Print_Titles" localSheetId="3">'様式2-2（記入方法）'!$7:$12</definedName>
    <definedName name="_xlnm.Print_Titles" localSheetId="1">'様式2-2（市町郡区ＰＴＡ用）'!$7:$12</definedName>
  </definedNames>
  <calcPr fullCalcOnLoad="1"/>
</workbook>
</file>

<file path=xl/sharedStrings.xml><?xml version="1.0" encoding="utf-8"?>
<sst xmlns="http://schemas.openxmlformats.org/spreadsheetml/2006/main" count="806" uniqueCount="279">
  <si>
    <t>第2希望</t>
  </si>
  <si>
    <t>市町郡区ＰＴＡ用</t>
  </si>
  <si>
    <t>参 加 者 集 計 表</t>
  </si>
  <si>
    <r>
      <t>送信回数</t>
    </r>
    <r>
      <rPr>
        <sz val="11"/>
        <color indexed="10"/>
        <rFont val="ＭＳ Ｐゴシック"/>
        <family val="3"/>
      </rPr>
      <t>*</t>
    </r>
  </si>
  <si>
    <t>回目</t>
  </si>
  <si>
    <t>様式2-1</t>
  </si>
  <si>
    <t>*</t>
  </si>
  <si>
    <t>分科会希望者数</t>
  </si>
  <si>
    <t>合  計</t>
  </si>
  <si>
    <t>第1希望</t>
  </si>
  <si>
    <t>*</t>
  </si>
  <si>
    <t>必須入力項目です。</t>
  </si>
  <si>
    <r>
      <t>*</t>
    </r>
    <r>
      <rPr>
        <sz val="11"/>
        <rFont val="ＭＳ Ｐゴシック"/>
        <family val="3"/>
      </rPr>
      <t xml:space="preserve">    市町郡区ＰＴＡ名</t>
    </r>
  </si>
  <si>
    <r>
      <t>*</t>
    </r>
    <r>
      <rPr>
        <sz val="11"/>
        <rFont val="ＭＳ Ｐゴシック"/>
        <family val="3"/>
      </rPr>
      <t xml:space="preserve"> 申込責任者</t>
    </r>
  </si>
  <si>
    <t>市町郡区ＰＴＡ集計</t>
  </si>
  <si>
    <t>参加者数</t>
  </si>
  <si>
    <t>参加費</t>
  </si>
  <si>
    <t>計</t>
  </si>
  <si>
    <t>合計</t>
  </si>
  <si>
    <t>単Ｐ</t>
  </si>
  <si>
    <t>*</t>
  </si>
  <si>
    <t>備　　　考</t>
  </si>
  <si>
    <t>№</t>
  </si>
  <si>
    <t>単位ＰＴＡ名</t>
  </si>
  <si>
    <t>ＰＴＡ</t>
  </si>
  <si>
    <t>※　不足の場合は、2ページ目をコピーしてお使いください。</t>
  </si>
  <si>
    <t>参 加 者 リ ス ト</t>
  </si>
  <si>
    <t>送信回数</t>
  </si>
  <si>
    <t>様式2-2</t>
  </si>
  <si>
    <t>申込責任者</t>
  </si>
  <si>
    <t>地方協議会Ｐ連事務局　宛て</t>
  </si>
  <si>
    <t>性別</t>
  </si>
  <si>
    <t>第1希望</t>
  </si>
  <si>
    <t>第2希望</t>
  </si>
  <si>
    <t>※手話・車椅子等必要な方はご記入ください。</t>
  </si>
  <si>
    <t>※　不足の場合はコピーしてお使いください。</t>
  </si>
  <si>
    <r>
      <t xml:space="preserve">分科会 
</t>
    </r>
    <r>
      <rPr>
        <sz val="8"/>
        <rFont val="ＭＳ Ｐゴシック"/>
        <family val="3"/>
      </rPr>
      <t>（必ず第３希望まで）</t>
    </r>
  </si>
  <si>
    <t>第3希望</t>
  </si>
  <si>
    <t>フリガナ</t>
  </si>
  <si>
    <t>参加者氏名</t>
  </si>
  <si>
    <t>氏カナ</t>
  </si>
  <si>
    <t>名カナ</t>
  </si>
  <si>
    <t>氏</t>
  </si>
  <si>
    <t>名</t>
  </si>
  <si>
    <t>男</t>
  </si>
  <si>
    <t>申込記号</t>
  </si>
  <si>
    <t>女</t>
  </si>
  <si>
    <t>1-T</t>
  </si>
  <si>
    <t>ST-1</t>
  </si>
  <si>
    <t>北海道</t>
  </si>
  <si>
    <t>1-U</t>
  </si>
  <si>
    <t>ST-2</t>
  </si>
  <si>
    <t>青森県</t>
  </si>
  <si>
    <t>2-S</t>
  </si>
  <si>
    <t>岩手県</t>
  </si>
  <si>
    <t>2-T</t>
  </si>
  <si>
    <t>ST-4</t>
  </si>
  <si>
    <t>宮城県</t>
  </si>
  <si>
    <t>2-U</t>
  </si>
  <si>
    <t>秋田県</t>
  </si>
  <si>
    <t>3-T</t>
  </si>
  <si>
    <t>山形県</t>
  </si>
  <si>
    <t>福島県</t>
  </si>
  <si>
    <t>特1</t>
  </si>
  <si>
    <t>4-T</t>
  </si>
  <si>
    <t>茨城県</t>
  </si>
  <si>
    <t>特2</t>
  </si>
  <si>
    <t>栃木県</t>
  </si>
  <si>
    <t>5-S</t>
  </si>
  <si>
    <t>群馬県</t>
  </si>
  <si>
    <t>5-T</t>
  </si>
  <si>
    <t>埼玉県</t>
  </si>
  <si>
    <t>5-U</t>
  </si>
  <si>
    <t>千葉県</t>
  </si>
  <si>
    <t>6-S</t>
  </si>
  <si>
    <t>東京都</t>
  </si>
  <si>
    <t>6-T</t>
  </si>
  <si>
    <t>神奈川県</t>
  </si>
  <si>
    <t>7-S</t>
  </si>
  <si>
    <t>新潟県</t>
  </si>
  <si>
    <t>7-T</t>
  </si>
  <si>
    <t>富山県</t>
  </si>
  <si>
    <t>8-S</t>
  </si>
  <si>
    <t>石川県</t>
  </si>
  <si>
    <t>8-T</t>
  </si>
  <si>
    <t>福井県</t>
  </si>
  <si>
    <t>8-U</t>
  </si>
  <si>
    <t>山梨県</t>
  </si>
  <si>
    <t>9-S</t>
  </si>
  <si>
    <t>長野県</t>
  </si>
  <si>
    <t>9-T</t>
  </si>
  <si>
    <t>岐阜県</t>
  </si>
  <si>
    <t>9-U</t>
  </si>
  <si>
    <t>静岡県</t>
  </si>
  <si>
    <t>愛知県</t>
  </si>
  <si>
    <t>10-T</t>
  </si>
  <si>
    <t>三重県</t>
  </si>
  <si>
    <t>10-U</t>
  </si>
  <si>
    <t>滋賀県</t>
  </si>
  <si>
    <t>京都府</t>
  </si>
  <si>
    <t>11-T</t>
  </si>
  <si>
    <t>大阪府</t>
  </si>
  <si>
    <t>11-U</t>
  </si>
  <si>
    <t>兵庫県</t>
  </si>
  <si>
    <t>12-S</t>
  </si>
  <si>
    <t>奈良県</t>
  </si>
  <si>
    <t>12-T</t>
  </si>
  <si>
    <t>和歌山県</t>
  </si>
  <si>
    <t>13-S</t>
  </si>
  <si>
    <t>鳥取県</t>
  </si>
  <si>
    <t>13-T</t>
  </si>
  <si>
    <t>島根県</t>
  </si>
  <si>
    <t>14-S</t>
  </si>
  <si>
    <t>岡山県</t>
  </si>
  <si>
    <t>14-T</t>
  </si>
  <si>
    <t>広島県</t>
  </si>
  <si>
    <t>14-U</t>
  </si>
  <si>
    <t>山口県</t>
  </si>
  <si>
    <t>15-S</t>
  </si>
  <si>
    <t>徳島県</t>
  </si>
  <si>
    <t>15-T</t>
  </si>
  <si>
    <t>香川県</t>
  </si>
  <si>
    <t>15-U</t>
  </si>
  <si>
    <t>愛媛県</t>
  </si>
  <si>
    <t>16-S</t>
  </si>
  <si>
    <t>高知県</t>
  </si>
  <si>
    <t>16-T</t>
  </si>
  <si>
    <t>福岡県</t>
  </si>
  <si>
    <t>佐賀県</t>
  </si>
  <si>
    <t>17-S</t>
  </si>
  <si>
    <t>長崎県</t>
  </si>
  <si>
    <t>17-T</t>
  </si>
  <si>
    <t>熊本県</t>
  </si>
  <si>
    <t>17-U</t>
  </si>
  <si>
    <t>大分県</t>
  </si>
  <si>
    <t>18-S</t>
  </si>
  <si>
    <t>宮崎県</t>
  </si>
  <si>
    <t>18-T</t>
  </si>
  <si>
    <t>鹿児島県</t>
  </si>
  <si>
    <t>18-U</t>
  </si>
  <si>
    <t>沖縄県</t>
  </si>
  <si>
    <t>19-S</t>
  </si>
  <si>
    <t>19-T</t>
  </si>
  <si>
    <t>19-U</t>
  </si>
  <si>
    <t>20-T</t>
  </si>
  <si>
    <t>20-U</t>
  </si>
  <si>
    <t>21-S</t>
  </si>
  <si>
    <t>21-T</t>
  </si>
  <si>
    <t>21-U</t>
  </si>
  <si>
    <t>22-S</t>
  </si>
  <si>
    <t>22-T</t>
  </si>
  <si>
    <t>23-S</t>
  </si>
  <si>
    <t>23-T</t>
  </si>
  <si>
    <t>23-U</t>
  </si>
  <si>
    <t>24-S</t>
  </si>
  <si>
    <t>24-T</t>
  </si>
  <si>
    <t>24-U</t>
  </si>
  <si>
    <t>25-T</t>
  </si>
  <si>
    <t>25-U</t>
  </si>
  <si>
    <t>26-S</t>
  </si>
  <si>
    <t>27-S</t>
  </si>
  <si>
    <t>28-S</t>
  </si>
  <si>
    <t>29-S</t>
  </si>
  <si>
    <t>29-T</t>
  </si>
  <si>
    <t>30-S</t>
  </si>
  <si>
    <t>30-T</t>
  </si>
  <si>
    <t>31-S</t>
  </si>
  <si>
    <t>31-T</t>
  </si>
  <si>
    <t>32-T</t>
  </si>
  <si>
    <t>32-U</t>
  </si>
  <si>
    <t>33-T</t>
  </si>
  <si>
    <t>33-U</t>
  </si>
  <si>
    <t>34-S</t>
  </si>
  <si>
    <t>34-T</t>
  </si>
  <si>
    <t>35-S</t>
  </si>
  <si>
    <t>35-T</t>
  </si>
  <si>
    <t>36-S</t>
  </si>
  <si>
    <t>37-T</t>
  </si>
  <si>
    <t>39-T</t>
  </si>
  <si>
    <t>39-U</t>
  </si>
  <si>
    <t>40-S</t>
  </si>
  <si>
    <t>40-T</t>
  </si>
  <si>
    <t>40-U</t>
  </si>
  <si>
    <t>43-S</t>
  </si>
  <si>
    <t>44-S</t>
  </si>
  <si>
    <t>44-T</t>
  </si>
  <si>
    <t>44-W3</t>
  </si>
  <si>
    <t>44-W4</t>
  </si>
  <si>
    <t>45-S</t>
  </si>
  <si>
    <t>45-W2</t>
  </si>
  <si>
    <t>45-W3</t>
  </si>
  <si>
    <t>45-W4</t>
  </si>
  <si>
    <t>46-W1</t>
  </si>
  <si>
    <t>46-W2</t>
  </si>
  <si>
    <t>46-W3</t>
  </si>
  <si>
    <t>46-W4</t>
  </si>
  <si>
    <t>47-S</t>
  </si>
  <si>
    <t>47-T</t>
  </si>
  <si>
    <t>48-S</t>
  </si>
  <si>
    <t>48-T</t>
  </si>
  <si>
    <t>49-S</t>
  </si>
  <si>
    <t>50-S</t>
  </si>
  <si>
    <t>51-S</t>
  </si>
  <si>
    <t>52-S</t>
  </si>
  <si>
    <t>52-T</t>
  </si>
  <si>
    <t>52-U</t>
  </si>
  <si>
    <t>53-S</t>
  </si>
  <si>
    <t>54-S</t>
  </si>
  <si>
    <t>54-T</t>
  </si>
  <si>
    <t>54-U</t>
  </si>
  <si>
    <t>55-S</t>
  </si>
  <si>
    <t>55-T</t>
  </si>
  <si>
    <t>55-U</t>
  </si>
  <si>
    <t>56-S</t>
  </si>
  <si>
    <t>参加者数合計</t>
  </si>
  <si>
    <t>第3希望</t>
  </si>
  <si>
    <t>ST-5</t>
  </si>
  <si>
    <t>ST-6</t>
  </si>
  <si>
    <t>3-S</t>
  </si>
  <si>
    <t>4-S</t>
  </si>
  <si>
    <t>7-U</t>
  </si>
  <si>
    <t>20-S</t>
  </si>
  <si>
    <t>22-U</t>
  </si>
  <si>
    <t>31-U</t>
  </si>
  <si>
    <t>33-S</t>
  </si>
  <si>
    <t>36-T</t>
  </si>
  <si>
    <t>36-U</t>
  </si>
  <si>
    <t>37-U</t>
  </si>
  <si>
    <t>38-S</t>
  </si>
  <si>
    <t>39-S</t>
  </si>
  <si>
    <t>41-T</t>
  </si>
  <si>
    <t>41-U</t>
  </si>
  <si>
    <t>42-T</t>
  </si>
  <si>
    <t>42-U</t>
  </si>
  <si>
    <t>47-U</t>
  </si>
  <si>
    <t>50-T</t>
  </si>
  <si>
    <t>50-U</t>
  </si>
  <si>
    <t>56-T</t>
  </si>
  <si>
    <t>56-U</t>
  </si>
  <si>
    <t>市町郡区ＰＴＡ名</t>
  </si>
  <si>
    <t>*</t>
  </si>
  <si>
    <t>第1希望</t>
  </si>
  <si>
    <t>*</t>
  </si>
  <si>
    <t>第3希望</t>
  </si>
  <si>
    <r>
      <t>*</t>
    </r>
    <r>
      <rPr>
        <sz val="11"/>
        <rFont val="ＭＳ Ｐゴシック"/>
        <family val="3"/>
      </rPr>
      <t xml:space="preserve">    市町郡区ＰＴＡ名</t>
    </r>
  </si>
  <si>
    <t>*</t>
  </si>
  <si>
    <t>ＰＴＡ</t>
  </si>
  <si>
    <t>分科会は第3希望まで必ずご記入下さい。記入の無い場合は、主催者一任とさせて頂きます。</t>
  </si>
  <si>
    <t>市町郡区ＰＴＡ名</t>
  </si>
  <si>
    <t>分科会は第3希望まで必ずご記入下さい。記入の無い場合は、主催者一任とさせて頂きます。</t>
  </si>
  <si>
    <t>フリガナ</t>
  </si>
  <si>
    <t>参加者氏名</t>
  </si>
  <si>
    <t>ヨコスカ</t>
  </si>
  <si>
    <t>イチロウ</t>
  </si>
  <si>
    <t>横須賀</t>
  </si>
  <si>
    <t>一郎</t>
  </si>
  <si>
    <t>ズシ</t>
  </si>
  <si>
    <t>ジロウ</t>
  </si>
  <si>
    <t>逗子</t>
  </si>
  <si>
    <t>二郎</t>
  </si>
  <si>
    <t>カマクラ</t>
  </si>
  <si>
    <t>サブロウ</t>
  </si>
  <si>
    <t>鎌倉</t>
  </si>
  <si>
    <t>三郎</t>
  </si>
  <si>
    <t>車椅子必要</t>
  </si>
  <si>
    <t>フジサワ</t>
  </si>
  <si>
    <t>ハルコ</t>
  </si>
  <si>
    <t>藤沢</t>
  </si>
  <si>
    <t>春子</t>
  </si>
  <si>
    <t>チガサキ</t>
  </si>
  <si>
    <t>アキ</t>
  </si>
  <si>
    <t>茅ヶ崎</t>
  </si>
  <si>
    <t>横須賀小学校</t>
  </si>
  <si>
    <t>神奈川県PTA協議会</t>
  </si>
  <si>
    <t>横須賀市PTA連絡協議会</t>
  </si>
  <si>
    <t>港野 ヨーコ</t>
  </si>
  <si>
    <t>この用紙は、8月9日（金）までにご提出ください。</t>
  </si>
  <si>
    <r>
      <t>この用紙は、8月9</t>
    </r>
    <r>
      <rPr>
        <b/>
        <sz val="11"/>
        <rFont val="ＭＳ Ｐゴシック"/>
        <family val="3"/>
      </rPr>
      <t>日（金）までにご提出ください。</t>
    </r>
  </si>
  <si>
    <t>この用紙は、8月9日（金）までにご提出ください。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</si>
</sst>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&quot;第&quot;General&quot;分科会&quot;"/>
    <numFmt numFmtId="182" formatCode="General&quot;枚&quot;"/>
    <numFmt numFmtId="183" formatCode="#,##0_ "/>
    <numFmt numFmtId="184" formatCode="General&quot;分科会&quot;"/>
    <numFmt numFmtId="185" formatCode="#,##0_);[Red]\(#,##0\)"/>
    <numFmt numFmtId="186" formatCode="#,##0_);\(#,##0\)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49"/>
      <name val="ＭＳ Ｐゴシック"/>
      <family val="3"/>
    </font>
    <font>
      <sz val="24"/>
      <color indexed="8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2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shrinkToFit="1"/>
    </xf>
    <xf numFmtId="185" fontId="0" fillId="23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5" fontId="0" fillId="23" borderId="1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indent="1"/>
    </xf>
    <xf numFmtId="0" fontId="5" fillId="0" borderId="13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horizontal="right" vertical="center" indent="1"/>
    </xf>
    <xf numFmtId="0" fontId="0" fillId="0" borderId="19" xfId="0" applyFill="1" applyBorder="1" applyAlignment="1">
      <alignment horizontal="right" vertical="center" indent="1"/>
    </xf>
    <xf numFmtId="0" fontId="0" fillId="0" borderId="1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38" fontId="0" fillId="0" borderId="0" xfId="49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6" fontId="0" fillId="0" borderId="12" xfId="49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center" vertical="center" shrinkToFit="1"/>
    </xf>
    <xf numFmtId="184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Continuous" vertical="center" shrinkToFit="1"/>
    </xf>
    <xf numFmtId="185" fontId="10" fillId="0" borderId="11" xfId="0" applyNumberFormat="1" applyFont="1" applyFill="1" applyBorder="1" applyAlignment="1">
      <alignment horizontal="center" vertical="center" shrinkToFit="1"/>
    </xf>
    <xf numFmtId="6" fontId="10" fillId="0" borderId="11" xfId="49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Continuous" vertical="center"/>
    </xf>
    <xf numFmtId="6" fontId="0" fillId="0" borderId="18" xfId="49" applyNumberFormat="1" applyFont="1" applyFill="1" applyBorder="1" applyAlignment="1">
      <alignment horizontal="center" vertical="center" shrinkToFit="1"/>
    </xf>
    <xf numFmtId="6" fontId="0" fillId="0" borderId="11" xfId="49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Continuous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3" borderId="11" xfId="49" applyNumberFormat="1" applyFont="1" applyFill="1" applyBorder="1" applyAlignment="1">
      <alignment vertical="center" shrinkToFit="1"/>
    </xf>
    <xf numFmtId="0" fontId="0" fillId="23" borderId="11" xfId="0" applyNumberFormat="1" applyFont="1" applyFill="1" applyBorder="1" applyAlignment="1">
      <alignment vertical="center" shrinkToFit="1"/>
    </xf>
    <xf numFmtId="0" fontId="0" fillId="23" borderId="11" xfId="0" applyNumberFormat="1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Continuous" vertical="center"/>
    </xf>
    <xf numFmtId="0" fontId="0" fillId="24" borderId="10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vertical="center" shrinkToFit="1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85" fontId="10" fillId="0" borderId="11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right"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 shrinkToFit="1"/>
    </xf>
    <xf numFmtId="0" fontId="0" fillId="0" borderId="21" xfId="0" applyFont="1" applyBorder="1" applyAlignment="1">
      <alignment vertical="center"/>
    </xf>
    <xf numFmtId="185" fontId="10" fillId="23" borderId="11" xfId="0" applyNumberFormat="1" applyFont="1" applyFill="1" applyBorder="1" applyAlignment="1">
      <alignment horizontal="center" vertical="center" shrinkToFit="1"/>
    </xf>
    <xf numFmtId="6" fontId="10" fillId="23" borderId="11" xfId="49" applyNumberFormat="1" applyFont="1" applyFill="1" applyBorder="1" applyAlignment="1">
      <alignment vertical="center" shrinkToFit="1"/>
    </xf>
    <xf numFmtId="0" fontId="0" fillId="14" borderId="14" xfId="0" applyFill="1" applyBorder="1" applyAlignment="1">
      <alignment vertical="center"/>
    </xf>
    <xf numFmtId="0" fontId="0" fillId="14" borderId="15" xfId="0" applyFill="1" applyBorder="1" applyAlignment="1">
      <alignment vertical="center"/>
    </xf>
    <xf numFmtId="0" fontId="0" fillId="14" borderId="0" xfId="0" applyFill="1" applyBorder="1" applyAlignment="1">
      <alignment horizontal="center" vertical="center"/>
    </xf>
    <xf numFmtId="0" fontId="0" fillId="14" borderId="11" xfId="0" applyFill="1" applyBorder="1" applyAlignment="1">
      <alignment vertical="center" shrinkToFit="1"/>
    </xf>
    <xf numFmtId="0" fontId="0" fillId="14" borderId="11" xfId="0" applyFill="1" applyBorder="1" applyAlignment="1">
      <alignment vertical="center"/>
    </xf>
    <xf numFmtId="0" fontId="0" fillId="14" borderId="13" xfId="0" applyFont="1" applyFill="1" applyBorder="1" applyAlignment="1">
      <alignment vertical="center" shrinkToFit="1"/>
    </xf>
    <xf numFmtId="0" fontId="0" fillId="14" borderId="0" xfId="0" applyFill="1" applyBorder="1" applyAlignment="1">
      <alignment vertical="center"/>
    </xf>
    <xf numFmtId="0" fontId="0" fillId="14" borderId="13" xfId="0" applyFont="1" applyFill="1" applyBorder="1" applyAlignment="1">
      <alignment vertical="center"/>
    </xf>
    <xf numFmtId="185" fontId="0" fillId="14" borderId="16" xfId="0" applyNumberFormat="1" applyFont="1" applyFill="1" applyBorder="1" applyAlignment="1">
      <alignment vertical="center"/>
    </xf>
    <xf numFmtId="185" fontId="0" fillId="14" borderId="22" xfId="0" applyNumberFormat="1" applyFont="1" applyFill="1" applyBorder="1" applyAlignment="1">
      <alignment vertical="center"/>
    </xf>
    <xf numFmtId="0" fontId="0" fillId="14" borderId="19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185" fontId="0" fillId="14" borderId="13" xfId="0" applyNumberFormat="1" applyFont="1" applyFill="1" applyBorder="1" applyAlignment="1">
      <alignment vertical="center"/>
    </xf>
    <xf numFmtId="185" fontId="0" fillId="14" borderId="14" xfId="0" applyNumberFormat="1" applyFont="1" applyFill="1" applyBorder="1" applyAlignment="1">
      <alignment vertical="center"/>
    </xf>
    <xf numFmtId="185" fontId="0" fillId="14" borderId="23" xfId="0" applyNumberFormat="1" applyFont="1" applyFill="1" applyBorder="1" applyAlignment="1">
      <alignment vertical="center"/>
    </xf>
    <xf numFmtId="185" fontId="0" fillId="14" borderId="0" xfId="0" applyNumberFormat="1" applyFont="1" applyFill="1" applyBorder="1" applyAlignment="1">
      <alignment vertical="center"/>
    </xf>
    <xf numFmtId="0" fontId="0" fillId="20" borderId="11" xfId="0" applyFont="1" applyFill="1" applyBorder="1" applyAlignment="1" applyProtection="1">
      <alignment horizontal="center" vertical="center" shrinkToFit="1"/>
      <protection locked="0"/>
    </xf>
    <xf numFmtId="0" fontId="0" fillId="14" borderId="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6" fontId="0" fillId="0" borderId="0" xfId="49" applyNumberFormat="1" applyFont="1" applyFill="1" applyBorder="1" applyAlignment="1">
      <alignment horizontal="center" vertical="center" shrinkToFit="1"/>
    </xf>
    <xf numFmtId="185" fontId="10" fillId="0" borderId="0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horizontal="center" vertical="center" shrinkToFit="1"/>
    </xf>
    <xf numFmtId="0" fontId="0" fillId="23" borderId="13" xfId="0" applyNumberFormat="1" applyFont="1" applyFill="1" applyBorder="1" applyAlignment="1">
      <alignment horizontal="center" vertical="center" shrinkToFit="1"/>
    </xf>
    <xf numFmtId="184" fontId="0" fillId="0" borderId="15" xfId="0" applyNumberFormat="1" applyFont="1" applyFill="1" applyBorder="1" applyAlignment="1">
      <alignment horizontal="center" vertical="center"/>
    </xf>
    <xf numFmtId="0" fontId="0" fillId="23" borderId="15" xfId="0" applyNumberFormat="1" applyFont="1" applyFill="1" applyBorder="1" applyAlignment="1">
      <alignment horizontal="center" vertical="center" shrinkToFit="1"/>
    </xf>
    <xf numFmtId="0" fontId="0" fillId="23" borderId="0" xfId="0" applyNumberFormat="1" applyFont="1" applyFill="1" applyBorder="1" applyAlignment="1">
      <alignment horizontal="center" vertical="center" shrinkToFit="1"/>
    </xf>
    <xf numFmtId="181" fontId="0" fillId="0" borderId="14" xfId="0" applyNumberFormat="1" applyFont="1" applyFill="1" applyBorder="1" applyAlignment="1">
      <alignment horizontal="center" vertical="center" shrinkToFit="1"/>
    </xf>
    <xf numFmtId="181" fontId="0" fillId="0" borderId="14" xfId="0" applyNumberFormat="1" applyFont="1" applyFill="1" applyBorder="1" applyAlignment="1">
      <alignment horizontal="center" vertical="center" shrinkToFit="1"/>
    </xf>
    <xf numFmtId="184" fontId="0" fillId="0" borderId="14" xfId="0" applyNumberFormat="1" applyFont="1" applyFill="1" applyBorder="1" applyAlignment="1">
      <alignment horizontal="center" vertical="center"/>
    </xf>
    <xf numFmtId="0" fontId="0" fillId="23" borderId="23" xfId="0" applyNumberFormat="1" applyFont="1" applyFill="1" applyBorder="1" applyAlignment="1">
      <alignment horizontal="center" vertical="center" shrinkToFit="1"/>
    </xf>
    <xf numFmtId="0" fontId="0" fillId="23" borderId="21" xfId="0" applyNumberFormat="1" applyFont="1" applyFill="1" applyBorder="1" applyAlignment="1">
      <alignment horizontal="center" vertical="center" shrinkToFit="1"/>
    </xf>
    <xf numFmtId="0" fontId="0" fillId="23" borderId="14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centerContinuous" vertical="center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8" borderId="11" xfId="0" applyFont="1" applyFill="1" applyBorder="1" applyAlignment="1" applyProtection="1">
      <alignment horizontal="center" vertical="center"/>
      <protection locked="0"/>
    </xf>
    <xf numFmtId="0" fontId="10" fillId="8" borderId="18" xfId="0" applyFont="1" applyFill="1" applyBorder="1" applyAlignment="1" applyProtection="1">
      <alignment vertical="center" shrinkToFit="1"/>
      <protection locked="0"/>
    </xf>
    <xf numFmtId="0" fontId="10" fillId="8" borderId="12" xfId="0" applyFont="1" applyFill="1" applyBorder="1" applyAlignment="1" applyProtection="1">
      <alignment horizontal="center" vertical="center" shrinkToFit="1"/>
      <protection locked="0"/>
    </xf>
    <xf numFmtId="0" fontId="10" fillId="8" borderId="11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vertical="center" shrinkToFit="1"/>
      <protection locked="0"/>
    </xf>
    <xf numFmtId="0" fontId="10" fillId="8" borderId="13" xfId="0" applyFont="1" applyFill="1" applyBorder="1" applyAlignment="1" applyProtection="1">
      <alignment vertical="center"/>
      <protection locked="0"/>
    </xf>
    <xf numFmtId="0" fontId="10" fillId="8" borderId="11" xfId="0" applyFont="1" applyFill="1" applyBorder="1" applyAlignment="1" applyProtection="1">
      <alignment vertical="center" shrinkToFit="1"/>
      <protection locked="0"/>
    </xf>
    <xf numFmtId="185" fontId="10" fillId="23" borderId="11" xfId="0" applyNumberFormat="1" applyFont="1" applyFill="1" applyBorder="1" applyAlignment="1">
      <alignment vertical="center" shrinkToFit="1"/>
    </xf>
    <xf numFmtId="0" fontId="0" fillId="23" borderId="12" xfId="0" applyFont="1" applyFill="1" applyBorder="1" applyAlignment="1">
      <alignment horizontal="left" vertical="center" shrinkToFit="1"/>
    </xf>
    <xf numFmtId="0" fontId="0" fillId="23" borderId="11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8" borderId="13" xfId="0" applyFill="1" applyBorder="1" applyAlignment="1" applyProtection="1">
      <alignment vertical="center"/>
      <protection locked="0"/>
    </xf>
    <xf numFmtId="0" fontId="0" fillId="8" borderId="14" xfId="0" applyFill="1" applyBorder="1" applyAlignment="1" applyProtection="1">
      <alignment vertical="center"/>
      <protection locked="0"/>
    </xf>
    <xf numFmtId="0" fontId="0" fillId="8" borderId="15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vertical="center"/>
      <protection locked="0"/>
    </xf>
    <xf numFmtId="0" fontId="0" fillId="14" borderId="13" xfId="0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85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3" borderId="13" xfId="0" applyFill="1" applyBorder="1" applyAlignment="1">
      <alignment horizontal="center" vertical="center" shrinkToFit="1"/>
    </xf>
    <xf numFmtId="0" fontId="0" fillId="23" borderId="14" xfId="0" applyFill="1" applyBorder="1" applyAlignment="1">
      <alignment horizontal="center" vertical="center" shrinkToFit="1"/>
    </xf>
    <xf numFmtId="0" fontId="0" fillId="23" borderId="15" xfId="0" applyFill="1" applyBorder="1" applyAlignment="1">
      <alignment horizontal="center" vertical="center" shrinkToFit="1"/>
    </xf>
    <xf numFmtId="0" fontId="0" fillId="23" borderId="14" xfId="0" applyFill="1" applyBorder="1" applyAlignment="1">
      <alignment vertical="center" shrinkToFit="1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left" vertical="center"/>
    </xf>
    <xf numFmtId="0" fontId="0" fillId="14" borderId="15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15</xdr:row>
      <xdr:rowOff>171450</xdr:rowOff>
    </xdr:from>
    <xdr:to>
      <xdr:col>5</xdr:col>
      <xdr:colOff>476250</xdr:colOff>
      <xdr:row>17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561975" y="4229100"/>
          <a:ext cx="21621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方　法</a:t>
          </a:r>
        </a:p>
      </xdr:txBody>
    </xdr:sp>
    <xdr:clientData/>
  </xdr:twoCellAnchor>
  <xdr:oneCellAnchor>
    <xdr:from>
      <xdr:col>8</xdr:col>
      <xdr:colOff>180975</xdr:colOff>
      <xdr:row>12</xdr:row>
      <xdr:rowOff>219075</xdr:rowOff>
    </xdr:from>
    <xdr:ext cx="6267450" cy="4219575"/>
    <xdr:sp>
      <xdr:nvSpPr>
        <xdr:cNvPr id="2" name="Text Box 2"/>
        <xdr:cNvSpPr txBox="1">
          <a:spLocks noChangeArrowheads="1"/>
        </xdr:cNvSpPr>
      </xdr:nvSpPr>
      <xdr:spPr>
        <a:xfrm>
          <a:off x="4400550" y="3448050"/>
          <a:ext cx="6267450" cy="421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0" tIns="46800" rIns="90000" bIns="4680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灰色の網掛けの部分には、計算式が入力済みです。
計算式などの誤消去防止のため、シート保護を掛けています。
</a:t>
          </a:r>
          <a:r>
            <a:rPr lang="en-US" cap="none" sz="1200" b="1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水色の網掛け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の項目に記入してください。
【記入方法1】
①単PNo.の欄に、様式2-2の単PNo.を入力すると単位PTA名は自動入力されますので、先に様 
    式2-2の単位PTA名を入力してください。
②単位PTA申込書　様式 1のＣ列～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列をコピーして様式2-1のＥ列～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Ｌ列に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貼り付けてください。
　　また、様式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のＬ列～Ｒ列をコピーして様式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2-1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のＮ列～Ｔ列に貼り付けてください。
③様式2-2はこの2-1を完成させると自動的に集計されます。
【記入方法2】-直接入力する方法
④参加者氏名に入力するとフリガナが自動入力されます。表記が違う場合は、直接入力してく　　
　　ださい。
⑤各項目の入力は、セル右側の▼のリストから選択して入力してください。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352425</xdr:colOff>
      <xdr:row>13</xdr:row>
      <xdr:rowOff>161925</xdr:rowOff>
    </xdr:from>
    <xdr:ext cx="4371975" cy="1895475"/>
    <xdr:sp>
      <xdr:nvSpPr>
        <xdr:cNvPr id="1" name="Text Box 3"/>
        <xdr:cNvSpPr txBox="1">
          <a:spLocks noChangeArrowheads="1"/>
        </xdr:cNvSpPr>
      </xdr:nvSpPr>
      <xdr:spPr>
        <a:xfrm>
          <a:off x="4333875" y="3562350"/>
          <a:ext cx="437197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0" tIns="46800" rIns="360000" bIns="4680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灰色の網掛けの部分には、計算式が入力済みです。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計算式などの誤消去防止のため、シート保護をかけています。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　</a:t>
          </a:r>
          <a:r>
            <a:rPr lang="en-US" cap="none" sz="1200" b="1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水色の網掛け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の項目に入力してください。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　様式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2-1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の一覧を作成すると、単位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PTA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ごとの数値が集計　　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</a:p>
      </xdr:txBody>
    </xdr:sp>
    <xdr:clientData/>
  </xdr:oneCellAnchor>
  <xdr:twoCellAnchor>
    <xdr:from>
      <xdr:col>5</xdr:col>
      <xdr:colOff>0</xdr:colOff>
      <xdr:row>7</xdr:row>
      <xdr:rowOff>95250</xdr:rowOff>
    </xdr:from>
    <xdr:to>
      <xdr:col>8</xdr:col>
      <xdr:colOff>323850</xdr:colOff>
      <xdr:row>8</xdr:row>
      <xdr:rowOff>276225</xdr:rowOff>
    </xdr:to>
    <xdr:sp>
      <xdr:nvSpPr>
        <xdr:cNvPr id="2" name="Rectangle 1"/>
        <xdr:cNvSpPr>
          <a:spLocks/>
        </xdr:cNvSpPr>
      </xdr:nvSpPr>
      <xdr:spPr>
        <a:xfrm>
          <a:off x="3286125" y="1857375"/>
          <a:ext cx="21621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方　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AM151"/>
  <sheetViews>
    <sheetView showZeros="0" zoomScaleSheetLayoutView="83" workbookViewId="0" topLeftCell="A1">
      <selection activeCell="G8" sqref="G8"/>
    </sheetView>
  </sheetViews>
  <sheetFormatPr defaultColWidth="7.625" defaultRowHeight="27" customHeight="1"/>
  <cols>
    <col min="1" max="1" width="1.25" style="2" customWidth="1"/>
    <col min="2" max="3" width="3.50390625" style="2" customWidth="1"/>
    <col min="4" max="4" width="12.625" style="2" customWidth="1"/>
    <col min="5" max="5" width="8.625" style="2" customWidth="1"/>
    <col min="6" max="6" width="8.625" style="3" customWidth="1"/>
    <col min="7" max="8" width="8.625" style="2" customWidth="1"/>
    <col min="9" max="24" width="4.25390625" style="2" customWidth="1"/>
    <col min="25" max="25" width="7.00390625" style="2" customWidth="1"/>
    <col min="26" max="26" width="6.875" style="2" customWidth="1"/>
    <col min="27" max="28" width="8.125" style="2" customWidth="1"/>
    <col min="29" max="29" width="1.75390625" style="2" customWidth="1"/>
    <col min="30" max="30" width="7.625" style="2" customWidth="1"/>
    <col min="31" max="39" width="7.625" style="2" hidden="1" customWidth="1"/>
    <col min="40" max="16384" width="7.625" style="2" customWidth="1"/>
  </cols>
  <sheetData>
    <row r="1" spans="1:39" ht="27" customHeight="1">
      <c r="A1" s="9"/>
      <c r="B1" s="12" t="s">
        <v>276</v>
      </c>
      <c r="C1" s="12"/>
      <c r="D1" s="12"/>
      <c r="E1" s="12"/>
      <c r="F1" s="11"/>
      <c r="G1" s="9"/>
      <c r="H1" s="9"/>
      <c r="I1" s="9"/>
      <c r="J1" s="9"/>
      <c r="K1" s="9"/>
      <c r="L1" s="9"/>
      <c r="M1" s="9"/>
      <c r="N1" s="13" t="s">
        <v>1</v>
      </c>
      <c r="O1" s="127" t="s">
        <v>26</v>
      </c>
      <c r="P1" s="15"/>
      <c r="Q1" s="15"/>
      <c r="R1" s="16"/>
      <c r="S1" s="17"/>
      <c r="T1" s="18" t="s">
        <v>27</v>
      </c>
      <c r="U1" s="110"/>
      <c r="V1" s="11" t="s">
        <v>4</v>
      </c>
      <c r="X1" s="86" t="s">
        <v>5</v>
      </c>
      <c r="AC1" s="9"/>
      <c r="AE1" s="2" t="s">
        <v>44</v>
      </c>
      <c r="AF1" s="2">
        <v>1</v>
      </c>
      <c r="AH1" s="2" t="s">
        <v>45</v>
      </c>
      <c r="AM1" s="59" t="s">
        <v>45</v>
      </c>
    </row>
    <row r="2" spans="1:39" ht="12.75" customHeight="1">
      <c r="A2" s="9"/>
      <c r="B2" s="19"/>
      <c r="C2" s="19"/>
      <c r="D2" s="19"/>
      <c r="E2" s="19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7"/>
      <c r="T2" s="9"/>
      <c r="U2" s="9"/>
      <c r="V2" s="9"/>
      <c r="W2" s="9"/>
      <c r="X2" s="9"/>
      <c r="AC2" s="9"/>
      <c r="AE2" s="2" t="s">
        <v>46</v>
      </c>
      <c r="AF2" s="2">
        <v>2</v>
      </c>
      <c r="AH2" s="2" t="s">
        <v>47</v>
      </c>
      <c r="AI2" s="2" t="s">
        <v>48</v>
      </c>
      <c r="AJ2" s="2" t="s">
        <v>48</v>
      </c>
      <c r="AK2" s="2" t="s">
        <v>49</v>
      </c>
      <c r="AL2" s="2">
        <v>1</v>
      </c>
      <c r="AM2" s="59" t="s">
        <v>47</v>
      </c>
    </row>
    <row r="3" spans="1:39" s="3" customFormat="1" ht="21" customHeight="1">
      <c r="A3" s="11"/>
      <c r="B3" s="69"/>
      <c r="C3" s="161">
        <f>'様式2-2（市町郡区ＰＴＡ用）'!C3</f>
        <v>0</v>
      </c>
      <c r="D3" s="161"/>
      <c r="E3" s="161"/>
      <c r="F3" s="161"/>
      <c r="G3" s="21"/>
      <c r="H3" s="11"/>
      <c r="I3" s="169" t="s">
        <v>248</v>
      </c>
      <c r="J3" s="170"/>
      <c r="K3" s="170"/>
      <c r="L3" s="170"/>
      <c r="M3" s="170"/>
      <c r="N3" s="171"/>
      <c r="O3" s="169" t="s">
        <v>29</v>
      </c>
      <c r="P3" s="170"/>
      <c r="Q3" s="170"/>
      <c r="R3" s="171"/>
      <c r="S3" s="22"/>
      <c r="T3" s="22"/>
      <c r="U3" s="23"/>
      <c r="V3" s="11"/>
      <c r="W3" s="11"/>
      <c r="X3" s="11"/>
      <c r="AC3" s="11"/>
      <c r="AF3" s="3">
        <v>3</v>
      </c>
      <c r="AH3" s="3" t="s">
        <v>50</v>
      </c>
      <c r="AI3" s="3" t="s">
        <v>51</v>
      </c>
      <c r="AJ3" s="3" t="s">
        <v>51</v>
      </c>
      <c r="AK3" s="3" t="s">
        <v>52</v>
      </c>
      <c r="AL3" s="3">
        <v>2</v>
      </c>
      <c r="AM3" s="60" t="s">
        <v>50</v>
      </c>
    </row>
    <row r="4" spans="1:39" s="3" customFormat="1" ht="21" customHeight="1">
      <c r="A4" s="11"/>
      <c r="B4" s="24"/>
      <c r="C4" s="25"/>
      <c r="D4" s="26"/>
      <c r="E4" s="27"/>
      <c r="F4" s="25"/>
      <c r="G4" s="28" t="s">
        <v>30</v>
      </c>
      <c r="H4" s="29"/>
      <c r="I4" s="172">
        <f>'様式2-2（市町郡区ＰＴＡ用）'!C9</f>
        <v>0</v>
      </c>
      <c r="J4" s="173"/>
      <c r="K4" s="173"/>
      <c r="L4" s="173"/>
      <c r="M4" s="173"/>
      <c r="N4" s="174"/>
      <c r="O4" s="172">
        <f>'様式2-2（市町郡区ＰＴＡ用）'!D9</f>
        <v>0</v>
      </c>
      <c r="P4" s="173"/>
      <c r="Q4" s="173"/>
      <c r="R4" s="174"/>
      <c r="S4" s="23"/>
      <c r="T4" s="23"/>
      <c r="U4" s="30"/>
      <c r="V4" s="11"/>
      <c r="W4" s="11"/>
      <c r="X4" s="11"/>
      <c r="AC4" s="11"/>
      <c r="AF4" s="3">
        <v>4</v>
      </c>
      <c r="AH4" s="3" t="s">
        <v>53</v>
      </c>
      <c r="AK4" s="3" t="s">
        <v>54</v>
      </c>
      <c r="AL4" s="3">
        <v>3</v>
      </c>
      <c r="AM4" s="60" t="s">
        <v>53</v>
      </c>
    </row>
    <row r="5" spans="1:39" ht="12.75" customHeight="1">
      <c r="A5" s="9"/>
      <c r="B5" s="9"/>
      <c r="C5" s="9"/>
      <c r="D5" s="9"/>
      <c r="E5" s="9"/>
      <c r="F5" s="11"/>
      <c r="G5" s="159" t="s">
        <v>249</v>
      </c>
      <c r="H5" s="159"/>
      <c r="I5" s="159"/>
      <c r="J5" s="159"/>
      <c r="K5" s="159"/>
      <c r="L5" s="159"/>
      <c r="M5" s="159"/>
      <c r="N5" s="160"/>
      <c r="O5" s="160"/>
      <c r="P5" s="160"/>
      <c r="Q5" s="160"/>
      <c r="R5" s="160"/>
      <c r="S5" s="160"/>
      <c r="T5" s="160"/>
      <c r="U5" s="9"/>
      <c r="V5" s="9"/>
      <c r="W5" s="9"/>
      <c r="X5" s="11"/>
      <c r="Y5" s="11"/>
      <c r="Z5" s="11"/>
      <c r="AA5" s="11"/>
      <c r="AB5" s="11"/>
      <c r="AC5" s="9"/>
      <c r="AF5" s="2">
        <v>5</v>
      </c>
      <c r="AH5" s="2" t="s">
        <v>55</v>
      </c>
      <c r="AI5" s="2" t="s">
        <v>56</v>
      </c>
      <c r="AK5" s="2" t="s">
        <v>57</v>
      </c>
      <c r="AL5" s="2">
        <v>4</v>
      </c>
      <c r="AM5" s="60" t="s">
        <v>55</v>
      </c>
    </row>
    <row r="6" spans="1:39" ht="28.5" customHeight="1">
      <c r="A6" s="9"/>
      <c r="B6" s="31"/>
      <c r="C6" s="32" t="s">
        <v>19</v>
      </c>
      <c r="D6" s="31"/>
      <c r="E6" s="162" t="s">
        <v>250</v>
      </c>
      <c r="F6" s="163"/>
      <c r="G6" s="164" t="s">
        <v>251</v>
      </c>
      <c r="H6" s="165"/>
      <c r="I6" s="33"/>
      <c r="J6" s="166" t="s">
        <v>36</v>
      </c>
      <c r="K6" s="167"/>
      <c r="L6" s="168"/>
      <c r="M6" s="32" t="s">
        <v>16</v>
      </c>
      <c r="N6" s="153" t="s">
        <v>21</v>
      </c>
      <c r="O6" s="154"/>
      <c r="P6" s="154"/>
      <c r="Q6" s="154"/>
      <c r="R6" s="154"/>
      <c r="S6" s="154"/>
      <c r="T6" s="155"/>
      <c r="U6" s="144"/>
      <c r="V6" s="144"/>
      <c r="W6" s="144"/>
      <c r="X6" s="144"/>
      <c r="Y6" s="112"/>
      <c r="Z6" s="177"/>
      <c r="AA6" s="178"/>
      <c r="AB6" s="178"/>
      <c r="AC6" s="9"/>
      <c r="AF6" s="2">
        <v>6</v>
      </c>
      <c r="AH6" s="2" t="s">
        <v>58</v>
      </c>
      <c r="AJ6" s="2" t="s">
        <v>216</v>
      </c>
      <c r="AK6" s="2" t="s">
        <v>59</v>
      </c>
      <c r="AL6" s="2">
        <v>5</v>
      </c>
      <c r="AM6" s="60" t="s">
        <v>58</v>
      </c>
    </row>
    <row r="7" spans="1:39" ht="22.5" customHeight="1">
      <c r="A7" s="9"/>
      <c r="B7" s="7" t="s">
        <v>22</v>
      </c>
      <c r="C7" s="7" t="s">
        <v>22</v>
      </c>
      <c r="D7" s="7" t="s">
        <v>23</v>
      </c>
      <c r="E7" s="8" t="s">
        <v>40</v>
      </c>
      <c r="F7" s="8" t="s">
        <v>41</v>
      </c>
      <c r="G7" s="8" t="s">
        <v>42</v>
      </c>
      <c r="H7" s="8" t="s">
        <v>43</v>
      </c>
      <c r="I7" s="35" t="s">
        <v>31</v>
      </c>
      <c r="J7" s="36" t="s">
        <v>32</v>
      </c>
      <c r="K7" s="36" t="s">
        <v>33</v>
      </c>
      <c r="L7" s="36" t="s">
        <v>37</v>
      </c>
      <c r="M7" s="37">
        <v>4000</v>
      </c>
      <c r="N7" s="156" t="s">
        <v>34</v>
      </c>
      <c r="O7" s="157"/>
      <c r="P7" s="157"/>
      <c r="Q7" s="157"/>
      <c r="R7" s="157"/>
      <c r="S7" s="157"/>
      <c r="T7" s="158"/>
      <c r="U7" s="126"/>
      <c r="V7" s="126"/>
      <c r="W7" s="126"/>
      <c r="X7" s="126"/>
      <c r="Y7" s="113"/>
      <c r="Z7" s="147"/>
      <c r="AA7" s="147"/>
      <c r="AB7" s="148"/>
      <c r="AC7" s="9"/>
      <c r="AF7" s="2">
        <v>7</v>
      </c>
      <c r="AH7" s="2" t="s">
        <v>218</v>
      </c>
      <c r="AJ7" s="2" t="s">
        <v>217</v>
      </c>
      <c r="AK7" s="2" t="s">
        <v>61</v>
      </c>
      <c r="AL7" s="2">
        <v>6</v>
      </c>
      <c r="AM7" s="61" t="s">
        <v>218</v>
      </c>
    </row>
    <row r="8" spans="1:39" ht="21.75" customHeight="1">
      <c r="A8" s="9"/>
      <c r="B8" s="70">
        <v>1</v>
      </c>
      <c r="C8" s="70"/>
      <c r="D8" s="84">
        <f>IF(C8="","",VLOOKUP(C8,'様式2-2（市町郡区ＰＴＡ用）'!$B$12:$C$44,2))</f>
      </c>
      <c r="E8" s="109">
        <f aca="true" t="shared" si="0" ref="E8:F12">PHONETIC(G8)</f>
      </c>
      <c r="F8" s="109">
        <f t="shared" si="0"/>
      </c>
      <c r="G8" s="72"/>
      <c r="H8" s="72"/>
      <c r="I8" s="73"/>
      <c r="J8" s="74"/>
      <c r="K8" s="74"/>
      <c r="L8" s="74"/>
      <c r="M8" s="83"/>
      <c r="N8" s="150"/>
      <c r="O8" s="151"/>
      <c r="P8" s="151"/>
      <c r="Q8" s="151"/>
      <c r="R8" s="151"/>
      <c r="S8" s="151"/>
      <c r="T8" s="152"/>
      <c r="U8" s="81"/>
      <c r="V8" s="81"/>
      <c r="W8" s="81"/>
      <c r="X8" s="81"/>
      <c r="Y8" s="114"/>
      <c r="Z8" s="175"/>
      <c r="AA8" s="176"/>
      <c r="AB8" s="176"/>
      <c r="AC8" s="9"/>
      <c r="AF8" s="2">
        <v>8</v>
      </c>
      <c r="AH8" s="2" t="s">
        <v>60</v>
      </c>
      <c r="AK8" s="2" t="s">
        <v>62</v>
      </c>
      <c r="AL8" s="2">
        <v>7</v>
      </c>
      <c r="AM8" s="61" t="s">
        <v>60</v>
      </c>
    </row>
    <row r="9" spans="1:39" ht="21.75" customHeight="1">
      <c r="A9" s="9"/>
      <c r="B9" s="71">
        <f aca="true" t="shared" si="1" ref="B9:B40">B8+1</f>
        <v>2</v>
      </c>
      <c r="C9" s="70"/>
      <c r="D9" s="84">
        <f>IF(C9="","",VLOOKUP(C9,'様式2-2（市町郡区ＰＴＡ用）'!$B$12:$C$44,2))</f>
      </c>
      <c r="E9" s="109">
        <f t="shared" si="0"/>
      </c>
      <c r="F9" s="109">
        <f t="shared" si="0"/>
      </c>
      <c r="G9" s="72"/>
      <c r="H9" s="72"/>
      <c r="I9" s="73"/>
      <c r="J9" s="74"/>
      <c r="K9" s="74"/>
      <c r="L9" s="74"/>
      <c r="M9" s="83"/>
      <c r="N9" s="150"/>
      <c r="O9" s="151"/>
      <c r="P9" s="151"/>
      <c r="Q9" s="151"/>
      <c r="R9" s="151"/>
      <c r="S9" s="151"/>
      <c r="T9" s="152"/>
      <c r="U9" s="81"/>
      <c r="V9" s="81"/>
      <c r="W9" s="81"/>
      <c r="X9" s="81"/>
      <c r="Y9" s="114"/>
      <c r="Z9" s="175"/>
      <c r="AA9" s="176"/>
      <c r="AB9" s="176"/>
      <c r="AC9" s="9"/>
      <c r="AF9" s="2" t="s">
        <v>63</v>
      </c>
      <c r="AH9" s="2" t="s">
        <v>219</v>
      </c>
      <c r="AK9" s="2" t="s">
        <v>65</v>
      </c>
      <c r="AL9" s="2">
        <v>8</v>
      </c>
      <c r="AM9" s="61" t="s">
        <v>219</v>
      </c>
    </row>
    <row r="10" spans="1:39" ht="21.75" customHeight="1">
      <c r="A10" s="9"/>
      <c r="B10" s="71">
        <f t="shared" si="1"/>
        <v>3</v>
      </c>
      <c r="C10" s="70"/>
      <c r="D10" s="84">
        <f>IF(C10="","",VLOOKUP(C10,'様式2-2（市町郡区ＰＴＡ用）'!$B$12:$C$44,2))</f>
      </c>
      <c r="E10" s="109">
        <f t="shared" si="0"/>
      </c>
      <c r="F10" s="109">
        <f t="shared" si="0"/>
      </c>
      <c r="G10" s="75"/>
      <c r="H10" s="72"/>
      <c r="I10" s="73"/>
      <c r="J10" s="74"/>
      <c r="K10" s="74"/>
      <c r="L10" s="74"/>
      <c r="M10" s="83"/>
      <c r="N10" s="150"/>
      <c r="O10" s="151"/>
      <c r="P10" s="151"/>
      <c r="Q10" s="151"/>
      <c r="R10" s="151"/>
      <c r="S10" s="151"/>
      <c r="T10" s="152"/>
      <c r="U10" s="81"/>
      <c r="V10" s="81"/>
      <c r="W10" s="81"/>
      <c r="X10" s="81"/>
      <c r="Y10" s="114"/>
      <c r="Z10" s="175"/>
      <c r="AA10" s="176"/>
      <c r="AB10" s="176"/>
      <c r="AC10" s="9"/>
      <c r="AF10" s="2" t="s">
        <v>66</v>
      </c>
      <c r="AH10" s="2" t="s">
        <v>64</v>
      </c>
      <c r="AK10" s="2" t="s">
        <v>67</v>
      </c>
      <c r="AL10" s="2">
        <v>9</v>
      </c>
      <c r="AM10" s="59" t="s">
        <v>64</v>
      </c>
    </row>
    <row r="11" spans="1:39" ht="21.75" customHeight="1">
      <c r="A11" s="9"/>
      <c r="B11" s="71">
        <f t="shared" si="1"/>
        <v>4</v>
      </c>
      <c r="C11" s="70"/>
      <c r="D11" s="84">
        <f>IF(C11="","",VLOOKUP(C11,'様式2-2（市町郡区ＰＴＡ用）'!$B$12:$C$44,2))</f>
      </c>
      <c r="E11" s="109">
        <f t="shared" si="0"/>
      </c>
      <c r="F11" s="109">
        <f t="shared" si="0"/>
      </c>
      <c r="G11" s="75"/>
      <c r="H11" s="72"/>
      <c r="I11" s="73"/>
      <c r="J11" s="74"/>
      <c r="K11" s="74"/>
      <c r="L11" s="74"/>
      <c r="M11" s="83"/>
      <c r="N11" s="150"/>
      <c r="O11" s="151"/>
      <c r="P11" s="151"/>
      <c r="Q11" s="151"/>
      <c r="R11" s="151"/>
      <c r="S11" s="151"/>
      <c r="T11" s="152"/>
      <c r="U11" s="81"/>
      <c r="V11" s="81"/>
      <c r="W11" s="81"/>
      <c r="X11" s="81"/>
      <c r="Y11" s="114"/>
      <c r="Z11" s="175"/>
      <c r="AA11" s="176"/>
      <c r="AB11" s="176"/>
      <c r="AC11" s="9"/>
      <c r="AH11" s="2" t="s">
        <v>68</v>
      </c>
      <c r="AK11" s="2" t="s">
        <v>69</v>
      </c>
      <c r="AL11" s="2">
        <v>10</v>
      </c>
      <c r="AM11" s="59" t="s">
        <v>68</v>
      </c>
    </row>
    <row r="12" spans="1:39" ht="21.75" customHeight="1">
      <c r="A12" s="9"/>
      <c r="B12" s="71">
        <f t="shared" si="1"/>
        <v>5</v>
      </c>
      <c r="C12" s="70"/>
      <c r="D12" s="84">
        <f>IF(C12="","",VLOOKUP(C12,'様式2-2（市町郡区ＰＴＡ用）'!$B$12:$C$44,2))</f>
      </c>
      <c r="E12" s="109">
        <f t="shared" si="0"/>
      </c>
      <c r="F12" s="109">
        <f t="shared" si="0"/>
      </c>
      <c r="G12" s="75"/>
      <c r="H12" s="72"/>
      <c r="I12" s="73"/>
      <c r="J12" s="74"/>
      <c r="K12" s="74"/>
      <c r="L12" s="74"/>
      <c r="M12" s="83"/>
      <c r="N12" s="150"/>
      <c r="O12" s="151"/>
      <c r="P12" s="151"/>
      <c r="Q12" s="151"/>
      <c r="R12" s="151"/>
      <c r="S12" s="151"/>
      <c r="T12" s="152"/>
      <c r="U12" s="81"/>
      <c r="V12" s="81"/>
      <c r="W12" s="81"/>
      <c r="X12" s="81"/>
      <c r="Y12" s="114"/>
      <c r="Z12" s="175"/>
      <c r="AA12" s="176"/>
      <c r="AB12" s="176"/>
      <c r="AC12" s="9"/>
      <c r="AH12" s="2" t="s">
        <v>70</v>
      </c>
      <c r="AK12" s="2" t="s">
        <v>71</v>
      </c>
      <c r="AL12" s="2">
        <v>11</v>
      </c>
      <c r="AM12" s="59" t="s">
        <v>70</v>
      </c>
    </row>
    <row r="13" spans="1:39" ht="21.75" customHeight="1">
      <c r="A13" s="9"/>
      <c r="B13" s="71">
        <f t="shared" si="1"/>
        <v>6</v>
      </c>
      <c r="C13" s="70"/>
      <c r="D13" s="84">
        <f>IF(C13="","",VLOOKUP(C13,'様式2-2（市町郡区ＰＴＡ用）'!$B$12:$C$44,2))</f>
      </c>
      <c r="E13" s="109">
        <f aca="true" t="shared" si="2" ref="E13:E39">PHONETIC(G13)</f>
      </c>
      <c r="F13" s="109">
        <f aca="true" t="shared" si="3" ref="F13:F39">PHONETIC(H13)</f>
      </c>
      <c r="G13" s="75"/>
      <c r="H13" s="72"/>
      <c r="I13" s="73"/>
      <c r="J13" s="74"/>
      <c r="K13" s="74"/>
      <c r="L13" s="74"/>
      <c r="M13" s="83"/>
      <c r="N13" s="150"/>
      <c r="O13" s="151"/>
      <c r="P13" s="151"/>
      <c r="Q13" s="151"/>
      <c r="R13" s="151"/>
      <c r="S13" s="151"/>
      <c r="T13" s="152"/>
      <c r="U13" s="81"/>
      <c r="V13" s="81"/>
      <c r="W13" s="81"/>
      <c r="X13" s="81"/>
      <c r="Y13" s="114"/>
      <c r="Z13" s="175"/>
      <c r="AA13" s="176"/>
      <c r="AB13" s="176"/>
      <c r="AC13" s="9"/>
      <c r="AH13" s="2" t="s">
        <v>72</v>
      </c>
      <c r="AK13" s="2" t="s">
        <v>73</v>
      </c>
      <c r="AL13" s="2">
        <v>12</v>
      </c>
      <c r="AM13" s="59" t="s">
        <v>72</v>
      </c>
    </row>
    <row r="14" spans="1:39" ht="21.75" customHeight="1">
      <c r="A14" s="9"/>
      <c r="B14" s="71">
        <f t="shared" si="1"/>
        <v>7</v>
      </c>
      <c r="C14" s="70"/>
      <c r="D14" s="84">
        <f>IF(C14="","",VLOOKUP(C14,'様式2-2（市町郡区ＰＴＡ用）'!$B$12:$C$44,2))</f>
      </c>
      <c r="E14" s="109">
        <f t="shared" si="2"/>
      </c>
      <c r="F14" s="109">
        <f t="shared" si="3"/>
      </c>
      <c r="G14" s="75"/>
      <c r="H14" s="72"/>
      <c r="I14" s="73"/>
      <c r="J14" s="74"/>
      <c r="K14" s="74"/>
      <c r="L14" s="74"/>
      <c r="M14" s="83">
        <f aca="true" t="shared" si="4" ref="M14:M39">IF(G14="","",4000)</f>
      </c>
      <c r="N14" s="150"/>
      <c r="O14" s="151"/>
      <c r="P14" s="151"/>
      <c r="Q14" s="151"/>
      <c r="R14" s="151"/>
      <c r="S14" s="151"/>
      <c r="T14" s="152"/>
      <c r="U14" s="81"/>
      <c r="V14" s="81"/>
      <c r="W14" s="81"/>
      <c r="X14" s="81"/>
      <c r="Y14" s="114"/>
      <c r="Z14" s="175"/>
      <c r="AA14" s="176"/>
      <c r="AB14" s="176"/>
      <c r="AC14" s="9"/>
      <c r="AH14" s="2" t="s">
        <v>74</v>
      </c>
      <c r="AK14" s="2" t="s">
        <v>75</v>
      </c>
      <c r="AL14" s="2">
        <v>13</v>
      </c>
      <c r="AM14" s="59" t="s">
        <v>74</v>
      </c>
    </row>
    <row r="15" spans="1:39" ht="21.75" customHeight="1">
      <c r="A15" s="9"/>
      <c r="B15" s="71">
        <f t="shared" si="1"/>
        <v>8</v>
      </c>
      <c r="C15" s="70"/>
      <c r="D15" s="84">
        <f>IF(C15="","",VLOOKUP(C15,'様式2-2（市町郡区ＰＴＡ用）'!$B$12:$C$44,2))</f>
      </c>
      <c r="E15" s="109">
        <f t="shared" si="2"/>
      </c>
      <c r="F15" s="109">
        <f t="shared" si="3"/>
      </c>
      <c r="G15" s="75"/>
      <c r="H15" s="72"/>
      <c r="I15" s="73"/>
      <c r="J15" s="74"/>
      <c r="K15" s="74"/>
      <c r="L15" s="74"/>
      <c r="M15" s="83">
        <f t="shared" si="4"/>
      </c>
      <c r="N15" s="150"/>
      <c r="O15" s="151"/>
      <c r="P15" s="151"/>
      <c r="Q15" s="151"/>
      <c r="R15" s="151"/>
      <c r="S15" s="151"/>
      <c r="T15" s="152"/>
      <c r="U15" s="81"/>
      <c r="V15" s="81"/>
      <c r="W15" s="81"/>
      <c r="X15" s="81"/>
      <c r="Y15" s="114"/>
      <c r="Z15" s="175"/>
      <c r="AA15" s="176"/>
      <c r="AB15" s="176"/>
      <c r="AC15" s="9"/>
      <c r="AH15" s="2" t="s">
        <v>76</v>
      </c>
      <c r="AK15" s="2" t="s">
        <v>77</v>
      </c>
      <c r="AL15" s="2">
        <v>14</v>
      </c>
      <c r="AM15" s="59" t="s">
        <v>76</v>
      </c>
    </row>
    <row r="16" spans="1:39" ht="21.75" customHeight="1">
      <c r="A16" s="9"/>
      <c r="B16" s="71">
        <f t="shared" si="1"/>
        <v>9</v>
      </c>
      <c r="C16" s="70"/>
      <c r="D16" s="84">
        <f>IF(C16="","",VLOOKUP(C16,'様式2-2（市町郡区ＰＴＡ用）'!$B$12:$C$44,2))</f>
      </c>
      <c r="E16" s="109">
        <f t="shared" si="2"/>
      </c>
      <c r="F16" s="109">
        <f t="shared" si="3"/>
      </c>
      <c r="G16" s="75"/>
      <c r="H16" s="72"/>
      <c r="I16" s="73"/>
      <c r="J16" s="74"/>
      <c r="K16" s="74"/>
      <c r="L16" s="74"/>
      <c r="M16" s="83">
        <f t="shared" si="4"/>
      </c>
      <c r="N16" s="150"/>
      <c r="O16" s="151"/>
      <c r="P16" s="151"/>
      <c r="Q16" s="151"/>
      <c r="R16" s="151"/>
      <c r="S16" s="151"/>
      <c r="T16" s="152"/>
      <c r="U16" s="81"/>
      <c r="V16" s="81"/>
      <c r="W16" s="81"/>
      <c r="X16" s="81"/>
      <c r="Y16" s="114"/>
      <c r="Z16" s="175"/>
      <c r="AA16" s="176"/>
      <c r="AB16" s="176"/>
      <c r="AC16" s="9"/>
      <c r="AH16" s="2" t="s">
        <v>78</v>
      </c>
      <c r="AK16" s="2" t="s">
        <v>79</v>
      </c>
      <c r="AL16" s="2">
        <v>15</v>
      </c>
      <c r="AM16" s="59" t="s">
        <v>78</v>
      </c>
    </row>
    <row r="17" spans="1:39" ht="21.75" customHeight="1">
      <c r="A17" s="9"/>
      <c r="B17" s="71">
        <f t="shared" si="1"/>
        <v>10</v>
      </c>
      <c r="C17" s="71"/>
      <c r="D17" s="84">
        <f>IF(C17="","",VLOOKUP(C17,'様式2-2（市町郡区ＰＴＡ用）'!$B$12:$C$44,2))</f>
      </c>
      <c r="E17" s="109">
        <f t="shared" si="2"/>
      </c>
      <c r="F17" s="109">
        <f t="shared" si="3"/>
      </c>
      <c r="G17" s="76"/>
      <c r="H17" s="76"/>
      <c r="I17" s="73"/>
      <c r="J17" s="74"/>
      <c r="K17" s="74"/>
      <c r="L17" s="74"/>
      <c r="M17" s="83">
        <f t="shared" si="4"/>
      </c>
      <c r="N17" s="150"/>
      <c r="O17" s="151"/>
      <c r="P17" s="151"/>
      <c r="Q17" s="151"/>
      <c r="R17" s="151"/>
      <c r="S17" s="151"/>
      <c r="T17" s="152"/>
      <c r="U17" s="81"/>
      <c r="V17" s="81"/>
      <c r="W17" s="81"/>
      <c r="X17" s="81"/>
      <c r="Y17" s="114"/>
      <c r="Z17" s="175"/>
      <c r="AA17" s="176"/>
      <c r="AB17" s="176"/>
      <c r="AC17" s="9"/>
      <c r="AH17" s="2" t="s">
        <v>80</v>
      </c>
      <c r="AK17" s="2" t="s">
        <v>81</v>
      </c>
      <c r="AL17" s="2">
        <v>16</v>
      </c>
      <c r="AM17" s="59" t="s">
        <v>80</v>
      </c>
    </row>
    <row r="18" spans="1:39" ht="21.75" customHeight="1">
      <c r="A18" s="9"/>
      <c r="B18" s="71">
        <f t="shared" si="1"/>
        <v>11</v>
      </c>
      <c r="C18" s="71"/>
      <c r="D18" s="84">
        <f>IF(C18="","",VLOOKUP(C18,'様式2-2（市町郡区ＰＴＡ用）'!$B$12:$C$44,2))</f>
      </c>
      <c r="E18" s="109">
        <f t="shared" si="2"/>
      </c>
      <c r="F18" s="109">
        <f t="shared" si="3"/>
      </c>
      <c r="G18" s="75"/>
      <c r="H18" s="72"/>
      <c r="I18" s="73"/>
      <c r="J18" s="74"/>
      <c r="K18" s="74"/>
      <c r="L18" s="74"/>
      <c r="M18" s="83">
        <f t="shared" si="4"/>
      </c>
      <c r="N18" s="150"/>
      <c r="O18" s="151"/>
      <c r="P18" s="151"/>
      <c r="Q18" s="151"/>
      <c r="R18" s="151"/>
      <c r="S18" s="151"/>
      <c r="T18" s="152"/>
      <c r="U18" s="81"/>
      <c r="V18" s="81"/>
      <c r="W18" s="81"/>
      <c r="X18" s="81"/>
      <c r="Y18" s="114"/>
      <c r="Z18" s="175"/>
      <c r="AA18" s="176"/>
      <c r="AB18" s="176"/>
      <c r="AC18" s="9"/>
      <c r="AH18" s="2" t="s">
        <v>220</v>
      </c>
      <c r="AK18" s="2" t="s">
        <v>83</v>
      </c>
      <c r="AL18" s="2">
        <v>17</v>
      </c>
      <c r="AM18" s="59" t="s">
        <v>220</v>
      </c>
    </row>
    <row r="19" spans="1:39" ht="21.75" customHeight="1">
      <c r="A19" s="9"/>
      <c r="B19" s="71">
        <f t="shared" si="1"/>
        <v>12</v>
      </c>
      <c r="C19" s="71"/>
      <c r="D19" s="84">
        <f>IF(C19="","",VLOOKUP(C19,'様式2-2（市町郡区ＰＴＡ用）'!$B$12:$C$44,2))</f>
      </c>
      <c r="E19" s="109">
        <f t="shared" si="2"/>
      </c>
      <c r="F19" s="109">
        <f t="shared" si="3"/>
      </c>
      <c r="G19" s="75"/>
      <c r="H19" s="72"/>
      <c r="I19" s="73"/>
      <c r="J19" s="74"/>
      <c r="K19" s="74"/>
      <c r="L19" s="74"/>
      <c r="M19" s="83">
        <f t="shared" si="4"/>
      </c>
      <c r="N19" s="150"/>
      <c r="O19" s="151"/>
      <c r="P19" s="151"/>
      <c r="Q19" s="151"/>
      <c r="R19" s="151"/>
      <c r="S19" s="151"/>
      <c r="T19" s="152"/>
      <c r="U19" s="81"/>
      <c r="V19" s="81"/>
      <c r="W19" s="81"/>
      <c r="X19" s="81"/>
      <c r="Y19" s="114"/>
      <c r="Z19" s="175"/>
      <c r="AA19" s="176"/>
      <c r="AB19" s="176"/>
      <c r="AC19" s="9"/>
      <c r="AH19" s="2" t="s">
        <v>82</v>
      </c>
      <c r="AK19" s="2" t="s">
        <v>85</v>
      </c>
      <c r="AL19" s="2">
        <v>18</v>
      </c>
      <c r="AM19" s="59" t="s">
        <v>82</v>
      </c>
    </row>
    <row r="20" spans="1:39" ht="21.75" customHeight="1">
      <c r="A20" s="9"/>
      <c r="B20" s="71">
        <f t="shared" si="1"/>
        <v>13</v>
      </c>
      <c r="C20" s="71"/>
      <c r="D20" s="84">
        <f>IF(C20="","",VLOOKUP(C20,'様式2-2（市町郡区ＰＴＡ用）'!$B$12:$C$44,2))</f>
      </c>
      <c r="E20" s="109">
        <f t="shared" si="2"/>
      </c>
      <c r="F20" s="109">
        <f t="shared" si="3"/>
      </c>
      <c r="G20" s="75"/>
      <c r="H20" s="72"/>
      <c r="I20" s="73"/>
      <c r="J20" s="74"/>
      <c r="K20" s="74"/>
      <c r="L20" s="74"/>
      <c r="M20" s="83">
        <f t="shared" si="4"/>
      </c>
      <c r="N20" s="150"/>
      <c r="O20" s="151"/>
      <c r="P20" s="151"/>
      <c r="Q20" s="151"/>
      <c r="R20" s="151"/>
      <c r="S20" s="151"/>
      <c r="T20" s="152"/>
      <c r="U20" s="81"/>
      <c r="V20" s="81"/>
      <c r="W20" s="81"/>
      <c r="X20" s="81"/>
      <c r="Y20" s="114"/>
      <c r="Z20" s="175"/>
      <c r="AA20" s="176"/>
      <c r="AB20" s="176"/>
      <c r="AC20" s="9"/>
      <c r="AH20" s="2" t="s">
        <v>84</v>
      </c>
      <c r="AK20" s="2" t="s">
        <v>87</v>
      </c>
      <c r="AL20" s="2">
        <v>19</v>
      </c>
      <c r="AM20" s="59" t="s">
        <v>84</v>
      </c>
    </row>
    <row r="21" spans="1:39" ht="21.75" customHeight="1">
      <c r="A21" s="9"/>
      <c r="B21" s="71">
        <f t="shared" si="1"/>
        <v>14</v>
      </c>
      <c r="C21" s="71"/>
      <c r="D21" s="84">
        <f>IF(C21="","",VLOOKUP(C21,'様式2-2（市町郡区ＰＴＡ用）'!$B$12:$C$44,2))</f>
      </c>
      <c r="E21" s="109">
        <f t="shared" si="2"/>
      </c>
      <c r="F21" s="109">
        <f t="shared" si="3"/>
      </c>
      <c r="G21" s="75"/>
      <c r="H21" s="72"/>
      <c r="I21" s="73"/>
      <c r="J21" s="74"/>
      <c r="K21" s="74"/>
      <c r="L21" s="74"/>
      <c r="M21" s="83">
        <f t="shared" si="4"/>
      </c>
      <c r="N21" s="150"/>
      <c r="O21" s="151"/>
      <c r="P21" s="151"/>
      <c r="Q21" s="151"/>
      <c r="R21" s="151"/>
      <c r="S21" s="151"/>
      <c r="T21" s="152"/>
      <c r="U21" s="81"/>
      <c r="V21" s="81"/>
      <c r="W21" s="81"/>
      <c r="X21" s="81"/>
      <c r="Y21" s="114"/>
      <c r="Z21" s="175"/>
      <c r="AA21" s="176"/>
      <c r="AB21" s="176"/>
      <c r="AC21" s="9"/>
      <c r="AH21" s="2" t="s">
        <v>86</v>
      </c>
      <c r="AK21" s="2" t="s">
        <v>89</v>
      </c>
      <c r="AL21" s="2">
        <v>20</v>
      </c>
      <c r="AM21" s="59" t="s">
        <v>86</v>
      </c>
    </row>
    <row r="22" spans="1:39" ht="21.75" customHeight="1">
      <c r="A22" s="9"/>
      <c r="B22" s="71">
        <f t="shared" si="1"/>
        <v>15</v>
      </c>
      <c r="C22" s="71"/>
      <c r="D22" s="84">
        <f>IF(C22="","",VLOOKUP(C22,'様式2-2（市町郡区ＰＴＡ用）'!$B$12:$C$44,2))</f>
      </c>
      <c r="E22" s="109">
        <f t="shared" si="2"/>
      </c>
      <c r="F22" s="109">
        <f t="shared" si="3"/>
      </c>
      <c r="G22" s="75"/>
      <c r="H22" s="72"/>
      <c r="I22" s="73"/>
      <c r="J22" s="74"/>
      <c r="K22" s="74"/>
      <c r="L22" s="74"/>
      <c r="M22" s="83">
        <f t="shared" si="4"/>
      </c>
      <c r="N22" s="150"/>
      <c r="O22" s="151"/>
      <c r="P22" s="151"/>
      <c r="Q22" s="151"/>
      <c r="R22" s="151"/>
      <c r="S22" s="151"/>
      <c r="T22" s="152"/>
      <c r="U22" s="81"/>
      <c r="V22" s="81"/>
      <c r="W22" s="81"/>
      <c r="X22" s="81"/>
      <c r="Y22" s="114"/>
      <c r="Z22" s="175"/>
      <c r="AA22" s="176"/>
      <c r="AB22" s="176"/>
      <c r="AC22" s="9"/>
      <c r="AH22" s="2" t="s">
        <v>88</v>
      </c>
      <c r="AK22" s="2" t="s">
        <v>91</v>
      </c>
      <c r="AL22" s="2">
        <v>21</v>
      </c>
      <c r="AM22" s="59" t="s">
        <v>88</v>
      </c>
    </row>
    <row r="23" spans="1:39" ht="21.75" customHeight="1">
      <c r="A23" s="9"/>
      <c r="B23" s="71">
        <f t="shared" si="1"/>
        <v>16</v>
      </c>
      <c r="C23" s="71"/>
      <c r="D23" s="84">
        <f>IF(C23="","",VLOOKUP(C23,'様式2-2（市町郡区ＰＴＡ用）'!$B$12:$C$44,2))</f>
      </c>
      <c r="E23" s="109">
        <f t="shared" si="2"/>
      </c>
      <c r="F23" s="109">
        <f t="shared" si="3"/>
      </c>
      <c r="G23" s="75"/>
      <c r="H23" s="72"/>
      <c r="I23" s="73"/>
      <c r="J23" s="74"/>
      <c r="K23" s="74"/>
      <c r="L23" s="74"/>
      <c r="M23" s="83">
        <f t="shared" si="4"/>
      </c>
      <c r="N23" s="150"/>
      <c r="O23" s="151"/>
      <c r="P23" s="151"/>
      <c r="Q23" s="151"/>
      <c r="R23" s="151"/>
      <c r="S23" s="151"/>
      <c r="T23" s="152"/>
      <c r="U23" s="81"/>
      <c r="V23" s="81"/>
      <c r="W23" s="81"/>
      <c r="X23" s="81"/>
      <c r="Y23" s="114"/>
      <c r="Z23" s="175"/>
      <c r="AA23" s="176"/>
      <c r="AB23" s="176"/>
      <c r="AC23" s="9"/>
      <c r="AH23" s="2" t="s">
        <v>90</v>
      </c>
      <c r="AK23" s="2" t="s">
        <v>93</v>
      </c>
      <c r="AL23" s="2">
        <v>22</v>
      </c>
      <c r="AM23" s="59" t="s">
        <v>90</v>
      </c>
    </row>
    <row r="24" spans="1:39" ht="21.75" customHeight="1">
      <c r="A24" s="9"/>
      <c r="B24" s="71">
        <f t="shared" si="1"/>
        <v>17</v>
      </c>
      <c r="C24" s="71"/>
      <c r="D24" s="84">
        <f>IF(C24="","",VLOOKUP(C24,'様式2-2（市町郡区ＰＴＡ用）'!$B$12:$C$44,2))</f>
      </c>
      <c r="E24" s="109">
        <f t="shared" si="2"/>
      </c>
      <c r="F24" s="109">
        <f t="shared" si="3"/>
      </c>
      <c r="G24" s="75"/>
      <c r="H24" s="72"/>
      <c r="I24" s="73"/>
      <c r="J24" s="74"/>
      <c r="K24" s="74"/>
      <c r="L24" s="74"/>
      <c r="M24" s="83">
        <f t="shared" si="4"/>
      </c>
      <c r="N24" s="150"/>
      <c r="O24" s="151"/>
      <c r="P24" s="151"/>
      <c r="Q24" s="151"/>
      <c r="R24" s="151"/>
      <c r="S24" s="151"/>
      <c r="T24" s="152"/>
      <c r="U24" s="81"/>
      <c r="V24" s="81"/>
      <c r="W24" s="81"/>
      <c r="X24" s="81"/>
      <c r="Y24" s="114"/>
      <c r="Z24" s="175"/>
      <c r="AA24" s="176"/>
      <c r="AB24" s="176"/>
      <c r="AC24" s="9"/>
      <c r="AH24" s="2" t="s">
        <v>92</v>
      </c>
      <c r="AK24" s="2" t="s">
        <v>94</v>
      </c>
      <c r="AL24" s="2">
        <v>23</v>
      </c>
      <c r="AM24" s="59" t="s">
        <v>92</v>
      </c>
    </row>
    <row r="25" spans="1:39" ht="21.75" customHeight="1">
      <c r="A25" s="9"/>
      <c r="B25" s="71">
        <f t="shared" si="1"/>
        <v>18</v>
      </c>
      <c r="C25" s="71"/>
      <c r="D25" s="84">
        <f>IF(C25="","",VLOOKUP(C25,'様式2-2（市町郡区ＰＴＡ用）'!$B$12:$C$44,2))</f>
      </c>
      <c r="E25" s="109">
        <f t="shared" si="2"/>
      </c>
      <c r="F25" s="109">
        <f t="shared" si="3"/>
      </c>
      <c r="G25" s="75"/>
      <c r="H25" s="72"/>
      <c r="I25" s="73"/>
      <c r="J25" s="74"/>
      <c r="K25" s="74"/>
      <c r="L25" s="74"/>
      <c r="M25" s="83">
        <f t="shared" si="4"/>
      </c>
      <c r="N25" s="150"/>
      <c r="O25" s="151"/>
      <c r="P25" s="151"/>
      <c r="Q25" s="151"/>
      <c r="R25" s="151"/>
      <c r="S25" s="151"/>
      <c r="T25" s="152"/>
      <c r="U25" s="81"/>
      <c r="V25" s="81"/>
      <c r="W25" s="81"/>
      <c r="X25" s="81"/>
      <c r="Y25" s="114"/>
      <c r="Z25" s="175"/>
      <c r="AA25" s="176"/>
      <c r="AB25" s="176"/>
      <c r="AC25" s="9"/>
      <c r="AH25" s="2" t="s">
        <v>95</v>
      </c>
      <c r="AK25" s="2" t="s">
        <v>96</v>
      </c>
      <c r="AL25" s="2">
        <v>24</v>
      </c>
      <c r="AM25" s="59" t="s">
        <v>95</v>
      </c>
    </row>
    <row r="26" spans="1:39" ht="21.75" customHeight="1">
      <c r="A26" s="9"/>
      <c r="B26" s="71">
        <f t="shared" si="1"/>
        <v>19</v>
      </c>
      <c r="C26" s="71"/>
      <c r="D26" s="84">
        <f>IF(C26="","",VLOOKUP(C26,'様式2-2（市町郡区ＰＴＡ用）'!$B$12:$C$44,2))</f>
      </c>
      <c r="E26" s="109">
        <f t="shared" si="2"/>
      </c>
      <c r="F26" s="109">
        <f t="shared" si="3"/>
      </c>
      <c r="G26" s="75"/>
      <c r="H26" s="72"/>
      <c r="I26" s="73"/>
      <c r="J26" s="74"/>
      <c r="K26" s="74"/>
      <c r="L26" s="74"/>
      <c r="M26" s="83">
        <f t="shared" si="4"/>
      </c>
      <c r="N26" s="150"/>
      <c r="O26" s="151"/>
      <c r="P26" s="151"/>
      <c r="Q26" s="151"/>
      <c r="R26" s="151"/>
      <c r="S26" s="151"/>
      <c r="T26" s="152"/>
      <c r="U26" s="81"/>
      <c r="V26" s="81"/>
      <c r="W26" s="81"/>
      <c r="X26" s="81"/>
      <c r="Y26" s="114"/>
      <c r="Z26" s="175"/>
      <c r="AA26" s="176"/>
      <c r="AB26" s="176"/>
      <c r="AC26" s="9"/>
      <c r="AH26" s="2" t="s">
        <v>97</v>
      </c>
      <c r="AK26" s="2" t="s">
        <v>98</v>
      </c>
      <c r="AL26" s="2">
        <v>25</v>
      </c>
      <c r="AM26" s="59" t="s">
        <v>97</v>
      </c>
    </row>
    <row r="27" spans="1:39" ht="21.75" customHeight="1">
      <c r="A27" s="9"/>
      <c r="B27" s="71">
        <f t="shared" si="1"/>
        <v>20</v>
      </c>
      <c r="C27" s="71"/>
      <c r="D27" s="84">
        <f>IF(C27="","",VLOOKUP(C27,'様式2-2（市町郡区ＰＴＡ用）'!$B$12:$C$44,2))</f>
      </c>
      <c r="E27" s="109">
        <f t="shared" si="2"/>
      </c>
      <c r="F27" s="109">
        <f t="shared" si="3"/>
      </c>
      <c r="G27" s="75"/>
      <c r="H27" s="72"/>
      <c r="I27" s="73"/>
      <c r="J27" s="74"/>
      <c r="K27" s="74"/>
      <c r="L27" s="74"/>
      <c r="M27" s="83">
        <f t="shared" si="4"/>
      </c>
      <c r="N27" s="150"/>
      <c r="O27" s="151"/>
      <c r="P27" s="151"/>
      <c r="Q27" s="151"/>
      <c r="R27" s="151"/>
      <c r="S27" s="151"/>
      <c r="T27" s="152"/>
      <c r="U27" s="81"/>
      <c r="V27" s="81"/>
      <c r="W27" s="81"/>
      <c r="X27" s="81"/>
      <c r="Y27" s="114"/>
      <c r="Z27" s="175"/>
      <c r="AA27" s="176"/>
      <c r="AB27" s="176"/>
      <c r="AC27" s="9"/>
      <c r="AH27" s="2" t="s">
        <v>100</v>
      </c>
      <c r="AK27" s="2" t="s">
        <v>99</v>
      </c>
      <c r="AL27" s="2">
        <v>26</v>
      </c>
      <c r="AM27" s="59" t="s">
        <v>100</v>
      </c>
    </row>
    <row r="28" spans="1:39" ht="21.75" customHeight="1">
      <c r="A28" s="9"/>
      <c r="B28" s="71">
        <f t="shared" si="1"/>
        <v>21</v>
      </c>
      <c r="C28" s="71"/>
      <c r="D28" s="84">
        <f>IF(C28="","",VLOOKUP(C28,'様式2-2（市町郡区ＰＴＡ用）'!$B$12:$C$44,2))</f>
      </c>
      <c r="E28" s="109">
        <f t="shared" si="2"/>
      </c>
      <c r="F28" s="109">
        <f t="shared" si="3"/>
      </c>
      <c r="G28" s="75"/>
      <c r="H28" s="72"/>
      <c r="I28" s="73"/>
      <c r="J28" s="74"/>
      <c r="K28" s="74"/>
      <c r="L28" s="74"/>
      <c r="M28" s="83">
        <f t="shared" si="4"/>
      </c>
      <c r="N28" s="150"/>
      <c r="O28" s="151"/>
      <c r="P28" s="151"/>
      <c r="Q28" s="151"/>
      <c r="R28" s="151"/>
      <c r="S28" s="151"/>
      <c r="T28" s="152"/>
      <c r="U28" s="81"/>
      <c r="V28" s="81"/>
      <c r="W28" s="81"/>
      <c r="X28" s="81"/>
      <c r="Y28" s="114"/>
      <c r="Z28" s="175"/>
      <c r="AA28" s="176"/>
      <c r="AB28" s="176"/>
      <c r="AC28" s="9"/>
      <c r="AH28" s="2" t="s">
        <v>102</v>
      </c>
      <c r="AK28" s="2" t="s">
        <v>101</v>
      </c>
      <c r="AL28" s="2">
        <v>27</v>
      </c>
      <c r="AM28" s="59" t="s">
        <v>102</v>
      </c>
    </row>
    <row r="29" spans="1:39" ht="21.75" customHeight="1">
      <c r="A29" s="9"/>
      <c r="B29" s="71">
        <f t="shared" si="1"/>
        <v>22</v>
      </c>
      <c r="C29" s="71"/>
      <c r="D29" s="84">
        <f>IF(C29="","",VLOOKUP(C29,'様式2-2（市町郡区ＰＴＡ用）'!$B$12:$C$44,2))</f>
      </c>
      <c r="E29" s="109">
        <f t="shared" si="2"/>
      </c>
      <c r="F29" s="109">
        <f t="shared" si="3"/>
      </c>
      <c r="G29" s="75"/>
      <c r="H29" s="72"/>
      <c r="I29" s="73"/>
      <c r="J29" s="74"/>
      <c r="K29" s="74"/>
      <c r="L29" s="74"/>
      <c r="M29" s="83">
        <f t="shared" si="4"/>
      </c>
      <c r="N29" s="150"/>
      <c r="O29" s="151"/>
      <c r="P29" s="151"/>
      <c r="Q29" s="151"/>
      <c r="R29" s="151"/>
      <c r="S29" s="151"/>
      <c r="T29" s="152"/>
      <c r="U29" s="81"/>
      <c r="V29" s="81"/>
      <c r="W29" s="81"/>
      <c r="X29" s="81"/>
      <c r="Y29" s="114"/>
      <c r="Z29" s="175"/>
      <c r="AA29" s="176"/>
      <c r="AB29" s="176"/>
      <c r="AC29" s="9"/>
      <c r="AH29" s="2" t="s">
        <v>104</v>
      </c>
      <c r="AK29" s="2" t="s">
        <v>103</v>
      </c>
      <c r="AL29" s="2">
        <v>28</v>
      </c>
      <c r="AM29" s="59" t="s">
        <v>104</v>
      </c>
    </row>
    <row r="30" spans="1:39" ht="21.75" customHeight="1">
      <c r="A30" s="9"/>
      <c r="B30" s="71">
        <f t="shared" si="1"/>
        <v>23</v>
      </c>
      <c r="C30" s="71"/>
      <c r="D30" s="84">
        <f>IF(C30="","",VLOOKUP(C30,'様式2-2（市町郡区ＰＴＡ用）'!$B$12:$C$44,2))</f>
      </c>
      <c r="E30" s="109">
        <f t="shared" si="2"/>
      </c>
      <c r="F30" s="109">
        <f t="shared" si="3"/>
      </c>
      <c r="G30" s="75"/>
      <c r="H30" s="72"/>
      <c r="I30" s="73"/>
      <c r="J30" s="74"/>
      <c r="K30" s="74"/>
      <c r="L30" s="74"/>
      <c r="M30" s="83">
        <f t="shared" si="4"/>
      </c>
      <c r="N30" s="150"/>
      <c r="O30" s="151"/>
      <c r="P30" s="151"/>
      <c r="Q30" s="151"/>
      <c r="R30" s="151"/>
      <c r="S30" s="151"/>
      <c r="T30" s="152"/>
      <c r="U30" s="81"/>
      <c r="V30" s="81"/>
      <c r="W30" s="81"/>
      <c r="X30" s="81"/>
      <c r="Y30" s="114"/>
      <c r="Z30" s="175"/>
      <c r="AA30" s="176"/>
      <c r="AB30" s="176"/>
      <c r="AC30" s="9"/>
      <c r="AH30" s="2" t="s">
        <v>106</v>
      </c>
      <c r="AK30" s="2" t="s">
        <v>105</v>
      </c>
      <c r="AL30" s="2">
        <v>29</v>
      </c>
      <c r="AM30" s="59" t="s">
        <v>106</v>
      </c>
    </row>
    <row r="31" spans="1:39" ht="21.75" customHeight="1">
      <c r="A31" s="9"/>
      <c r="B31" s="71">
        <f t="shared" si="1"/>
        <v>24</v>
      </c>
      <c r="C31" s="71"/>
      <c r="D31" s="84">
        <f>IF(C31="","",VLOOKUP(C31,'様式2-2（市町郡区ＰＴＡ用）'!$B$12:$C$44,2))</f>
      </c>
      <c r="E31" s="109">
        <f t="shared" si="2"/>
      </c>
      <c r="F31" s="109">
        <f t="shared" si="3"/>
      </c>
      <c r="G31" s="75"/>
      <c r="H31" s="72"/>
      <c r="I31" s="73"/>
      <c r="J31" s="74"/>
      <c r="K31" s="74"/>
      <c r="L31" s="74"/>
      <c r="M31" s="83">
        <f t="shared" si="4"/>
      </c>
      <c r="N31" s="150"/>
      <c r="O31" s="151"/>
      <c r="P31" s="151"/>
      <c r="Q31" s="151"/>
      <c r="R31" s="151"/>
      <c r="S31" s="151"/>
      <c r="T31" s="152"/>
      <c r="U31" s="81"/>
      <c r="V31" s="81"/>
      <c r="W31" s="81"/>
      <c r="X31" s="81"/>
      <c r="Y31" s="114"/>
      <c r="Z31" s="175"/>
      <c r="AA31" s="176"/>
      <c r="AB31" s="176"/>
      <c r="AC31" s="9"/>
      <c r="AH31" s="2" t="s">
        <v>108</v>
      </c>
      <c r="AK31" s="2" t="s">
        <v>107</v>
      </c>
      <c r="AL31" s="2">
        <v>30</v>
      </c>
      <c r="AM31" s="59" t="s">
        <v>108</v>
      </c>
    </row>
    <row r="32" spans="1:39" ht="21.75" customHeight="1">
      <c r="A32" s="9"/>
      <c r="B32" s="71">
        <f t="shared" si="1"/>
        <v>25</v>
      </c>
      <c r="C32" s="71"/>
      <c r="D32" s="84">
        <f>IF(C32="","",VLOOKUP(C32,'様式2-2（市町郡区ＰＴＡ用）'!$B$12:$C$44,2))</f>
      </c>
      <c r="E32" s="109">
        <f t="shared" si="2"/>
      </c>
      <c r="F32" s="109">
        <f t="shared" si="3"/>
      </c>
      <c r="G32" s="75"/>
      <c r="H32" s="72"/>
      <c r="I32" s="73"/>
      <c r="J32" s="74"/>
      <c r="K32" s="74"/>
      <c r="L32" s="74"/>
      <c r="M32" s="83">
        <f t="shared" si="4"/>
      </c>
      <c r="N32" s="150"/>
      <c r="O32" s="151"/>
      <c r="P32" s="151"/>
      <c r="Q32" s="151"/>
      <c r="R32" s="151"/>
      <c r="S32" s="151"/>
      <c r="T32" s="152"/>
      <c r="U32" s="81"/>
      <c r="V32" s="81"/>
      <c r="W32" s="81"/>
      <c r="X32" s="81"/>
      <c r="Y32" s="114"/>
      <c r="Z32" s="175"/>
      <c r="AA32" s="176"/>
      <c r="AB32" s="176"/>
      <c r="AC32" s="9"/>
      <c r="AH32" s="2" t="s">
        <v>110</v>
      </c>
      <c r="AK32" s="2" t="s">
        <v>109</v>
      </c>
      <c r="AL32" s="2">
        <v>31</v>
      </c>
      <c r="AM32" s="59" t="s">
        <v>110</v>
      </c>
    </row>
    <row r="33" spans="1:39" ht="21.75" customHeight="1">
      <c r="A33" s="9"/>
      <c r="B33" s="71">
        <f t="shared" si="1"/>
        <v>26</v>
      </c>
      <c r="C33" s="71"/>
      <c r="D33" s="84">
        <f>IF(C33="","",VLOOKUP(C33,'様式2-2（市町郡区ＰＴＡ用）'!$B$12:$C$44,2))</f>
      </c>
      <c r="E33" s="109">
        <f t="shared" si="2"/>
      </c>
      <c r="F33" s="109">
        <f t="shared" si="3"/>
      </c>
      <c r="G33" s="75"/>
      <c r="H33" s="72"/>
      <c r="I33" s="73"/>
      <c r="J33" s="74"/>
      <c r="K33" s="74"/>
      <c r="L33" s="74"/>
      <c r="M33" s="83">
        <f t="shared" si="4"/>
      </c>
      <c r="N33" s="150"/>
      <c r="O33" s="151"/>
      <c r="P33" s="151"/>
      <c r="Q33" s="151"/>
      <c r="R33" s="151"/>
      <c r="S33" s="151"/>
      <c r="T33" s="152"/>
      <c r="U33" s="81"/>
      <c r="V33" s="81"/>
      <c r="W33" s="81"/>
      <c r="X33" s="81"/>
      <c r="Y33" s="114"/>
      <c r="Z33" s="175"/>
      <c r="AA33" s="176"/>
      <c r="AB33" s="176"/>
      <c r="AC33" s="9"/>
      <c r="AH33" s="2" t="s">
        <v>112</v>
      </c>
      <c r="AK33" s="2" t="s">
        <v>111</v>
      </c>
      <c r="AL33" s="2">
        <v>32</v>
      </c>
      <c r="AM33" s="59" t="s">
        <v>112</v>
      </c>
    </row>
    <row r="34" spans="1:39" ht="21.75" customHeight="1">
      <c r="A34" s="9"/>
      <c r="B34" s="71">
        <f t="shared" si="1"/>
        <v>27</v>
      </c>
      <c r="C34" s="71"/>
      <c r="D34" s="84">
        <f>IF(C34="","",VLOOKUP(C34,'様式2-2（市町郡区ＰＴＡ用）'!$B$12:$C$44,2))</f>
      </c>
      <c r="E34" s="109">
        <f t="shared" si="2"/>
      </c>
      <c r="F34" s="109">
        <f t="shared" si="3"/>
      </c>
      <c r="G34" s="75"/>
      <c r="H34" s="72"/>
      <c r="I34" s="73"/>
      <c r="J34" s="74"/>
      <c r="K34" s="74"/>
      <c r="L34" s="74"/>
      <c r="M34" s="83">
        <f t="shared" si="4"/>
      </c>
      <c r="N34" s="150"/>
      <c r="O34" s="151"/>
      <c r="P34" s="151"/>
      <c r="Q34" s="151"/>
      <c r="R34" s="151"/>
      <c r="S34" s="151"/>
      <c r="T34" s="152"/>
      <c r="U34" s="81"/>
      <c r="V34" s="81"/>
      <c r="W34" s="81"/>
      <c r="X34" s="81"/>
      <c r="Y34" s="114"/>
      <c r="Z34" s="175"/>
      <c r="AA34" s="176"/>
      <c r="AB34" s="176"/>
      <c r="AC34" s="9"/>
      <c r="AH34" s="2" t="s">
        <v>114</v>
      </c>
      <c r="AK34" s="2" t="s">
        <v>113</v>
      </c>
      <c r="AL34" s="2">
        <v>33</v>
      </c>
      <c r="AM34" s="59" t="s">
        <v>114</v>
      </c>
    </row>
    <row r="35" spans="1:39" ht="21.75" customHeight="1">
      <c r="A35" s="9"/>
      <c r="B35" s="71">
        <f t="shared" si="1"/>
        <v>28</v>
      </c>
      <c r="C35" s="71"/>
      <c r="D35" s="84">
        <f>IF(C35="","",VLOOKUP(C35,'様式2-2（市町郡区ＰＴＡ用）'!$B$12:$C$44,2))</f>
      </c>
      <c r="E35" s="109">
        <f t="shared" si="2"/>
      </c>
      <c r="F35" s="109">
        <f t="shared" si="3"/>
      </c>
      <c r="G35" s="75"/>
      <c r="H35" s="72"/>
      <c r="I35" s="73"/>
      <c r="J35" s="74"/>
      <c r="K35" s="74"/>
      <c r="L35" s="74"/>
      <c r="M35" s="83">
        <f t="shared" si="4"/>
      </c>
      <c r="N35" s="150"/>
      <c r="O35" s="151"/>
      <c r="P35" s="151"/>
      <c r="Q35" s="151"/>
      <c r="R35" s="151"/>
      <c r="S35" s="151"/>
      <c r="T35" s="152"/>
      <c r="U35" s="81"/>
      <c r="V35" s="81"/>
      <c r="W35" s="81"/>
      <c r="X35" s="81"/>
      <c r="Y35" s="114"/>
      <c r="Z35" s="175"/>
      <c r="AA35" s="176"/>
      <c r="AB35" s="176"/>
      <c r="AC35" s="9"/>
      <c r="AH35" s="2" t="s">
        <v>116</v>
      </c>
      <c r="AK35" s="2" t="s">
        <v>115</v>
      </c>
      <c r="AL35" s="2">
        <v>34</v>
      </c>
      <c r="AM35" s="59" t="s">
        <v>116</v>
      </c>
    </row>
    <row r="36" spans="1:39" ht="21.75" customHeight="1">
      <c r="A36" s="9"/>
      <c r="B36" s="71">
        <f t="shared" si="1"/>
        <v>29</v>
      </c>
      <c r="C36" s="71"/>
      <c r="D36" s="84">
        <f>IF(C36="","",VLOOKUP(C36,'様式2-2（市町郡区ＰＴＡ用）'!$B$12:$C$44,2))</f>
      </c>
      <c r="E36" s="109">
        <f t="shared" si="2"/>
      </c>
      <c r="F36" s="109">
        <f t="shared" si="3"/>
      </c>
      <c r="G36" s="75"/>
      <c r="H36" s="72"/>
      <c r="I36" s="73"/>
      <c r="J36" s="74"/>
      <c r="K36" s="74"/>
      <c r="L36" s="74"/>
      <c r="M36" s="83">
        <f t="shared" si="4"/>
      </c>
      <c r="N36" s="150"/>
      <c r="O36" s="151"/>
      <c r="P36" s="151"/>
      <c r="Q36" s="151"/>
      <c r="R36" s="151"/>
      <c r="S36" s="151"/>
      <c r="T36" s="152"/>
      <c r="U36" s="81"/>
      <c r="V36" s="81"/>
      <c r="W36" s="81"/>
      <c r="X36" s="81"/>
      <c r="Y36" s="114"/>
      <c r="Z36" s="175"/>
      <c r="AA36" s="176"/>
      <c r="AB36" s="176"/>
      <c r="AC36" s="9"/>
      <c r="AH36" s="2" t="s">
        <v>118</v>
      </c>
      <c r="AK36" s="2" t="s">
        <v>117</v>
      </c>
      <c r="AL36" s="2">
        <v>35</v>
      </c>
      <c r="AM36" s="59" t="s">
        <v>118</v>
      </c>
    </row>
    <row r="37" spans="1:39" ht="21.75" customHeight="1">
      <c r="A37" s="9"/>
      <c r="B37" s="71">
        <f t="shared" si="1"/>
        <v>30</v>
      </c>
      <c r="C37" s="71"/>
      <c r="D37" s="84">
        <f>IF(C37="","",VLOOKUP(C37,'様式2-2（市町郡区ＰＴＡ用）'!$B$12:$C$44,2))</f>
      </c>
      <c r="E37" s="109">
        <f t="shared" si="2"/>
      </c>
      <c r="F37" s="109">
        <f t="shared" si="3"/>
      </c>
      <c r="G37" s="75"/>
      <c r="H37" s="72"/>
      <c r="I37" s="73"/>
      <c r="J37" s="74"/>
      <c r="K37" s="74"/>
      <c r="L37" s="74"/>
      <c r="M37" s="83">
        <f t="shared" si="4"/>
      </c>
      <c r="N37" s="150"/>
      <c r="O37" s="151"/>
      <c r="P37" s="151"/>
      <c r="Q37" s="151"/>
      <c r="R37" s="151"/>
      <c r="S37" s="151"/>
      <c r="T37" s="152"/>
      <c r="U37" s="81"/>
      <c r="V37" s="81"/>
      <c r="W37" s="81"/>
      <c r="X37" s="81"/>
      <c r="Y37" s="114"/>
      <c r="Z37" s="175"/>
      <c r="AA37" s="176"/>
      <c r="AB37" s="176"/>
      <c r="AC37" s="9"/>
      <c r="AH37" s="2" t="s">
        <v>120</v>
      </c>
      <c r="AK37" s="2" t="s">
        <v>119</v>
      </c>
      <c r="AL37" s="2">
        <v>36</v>
      </c>
      <c r="AM37" s="59" t="s">
        <v>120</v>
      </c>
    </row>
    <row r="38" spans="1:39" ht="21.75" customHeight="1">
      <c r="A38" s="9"/>
      <c r="B38" s="71">
        <f t="shared" si="1"/>
        <v>31</v>
      </c>
      <c r="C38" s="71"/>
      <c r="D38" s="84">
        <f>IF(C38="","",VLOOKUP(C38,'様式2-2（市町郡区ＰＴＡ用）'!$B$12:$C$44,2))</f>
      </c>
      <c r="E38" s="109">
        <f t="shared" si="2"/>
      </c>
      <c r="F38" s="109">
        <f t="shared" si="3"/>
      </c>
      <c r="G38" s="75"/>
      <c r="H38" s="72"/>
      <c r="I38" s="73"/>
      <c r="J38" s="74"/>
      <c r="K38" s="74"/>
      <c r="L38" s="74"/>
      <c r="M38" s="83">
        <f t="shared" si="4"/>
      </c>
      <c r="N38" s="150"/>
      <c r="O38" s="151"/>
      <c r="P38" s="151"/>
      <c r="Q38" s="151"/>
      <c r="R38" s="151"/>
      <c r="S38" s="151"/>
      <c r="T38" s="152"/>
      <c r="U38" s="81"/>
      <c r="V38" s="81"/>
      <c r="W38" s="81"/>
      <c r="X38" s="81"/>
      <c r="Y38" s="114"/>
      <c r="Z38" s="175"/>
      <c r="AA38" s="176"/>
      <c r="AB38" s="176"/>
      <c r="AC38" s="9"/>
      <c r="AH38" s="2" t="s">
        <v>122</v>
      </c>
      <c r="AK38" s="2" t="s">
        <v>121</v>
      </c>
      <c r="AL38" s="2">
        <v>37</v>
      </c>
      <c r="AM38" s="59" t="s">
        <v>122</v>
      </c>
    </row>
    <row r="39" spans="1:39" ht="21.75" customHeight="1">
      <c r="A39" s="9"/>
      <c r="B39" s="71">
        <f t="shared" si="1"/>
        <v>32</v>
      </c>
      <c r="C39" s="71"/>
      <c r="D39" s="84">
        <f>IF(C39="","",VLOOKUP(C39,'様式2-2（市町郡区ＰＴＡ用）'!$B$12:$C$44,2))</f>
      </c>
      <c r="E39" s="109">
        <f t="shared" si="2"/>
      </c>
      <c r="F39" s="109">
        <f t="shared" si="3"/>
      </c>
      <c r="G39" s="75"/>
      <c r="H39" s="72"/>
      <c r="I39" s="73"/>
      <c r="J39" s="74"/>
      <c r="K39" s="74"/>
      <c r="L39" s="74"/>
      <c r="M39" s="83">
        <f t="shared" si="4"/>
      </c>
      <c r="N39" s="150"/>
      <c r="O39" s="151"/>
      <c r="P39" s="151"/>
      <c r="Q39" s="151"/>
      <c r="R39" s="151"/>
      <c r="S39" s="151"/>
      <c r="T39" s="152"/>
      <c r="U39" s="81"/>
      <c r="V39" s="81"/>
      <c r="W39" s="81"/>
      <c r="X39" s="81"/>
      <c r="Y39" s="114"/>
      <c r="Z39" s="175"/>
      <c r="AA39" s="176"/>
      <c r="AB39" s="176"/>
      <c r="AC39" s="9"/>
      <c r="AH39" s="2" t="s">
        <v>124</v>
      </c>
      <c r="AK39" s="2" t="s">
        <v>123</v>
      </c>
      <c r="AL39" s="2">
        <v>38</v>
      </c>
      <c r="AM39" s="59" t="s">
        <v>124</v>
      </c>
    </row>
    <row r="40" spans="1:39" ht="21.75" customHeight="1">
      <c r="A40" s="9"/>
      <c r="B40" s="71">
        <f t="shared" si="1"/>
        <v>33</v>
      </c>
      <c r="C40" s="71"/>
      <c r="D40" s="84">
        <f>IF(C40="","",VLOOKUP(C40,'様式2-2（市町郡区ＰＴＡ用）'!$B$12:$C$44,2))</f>
      </c>
      <c r="E40" s="109">
        <f aca="true" t="shared" si="5" ref="E40:E71">PHONETIC(G40)</f>
      </c>
      <c r="F40" s="109">
        <f aca="true" t="shared" si="6" ref="F40:F71">PHONETIC(H40)</f>
      </c>
      <c r="G40" s="75"/>
      <c r="H40" s="72"/>
      <c r="I40" s="73"/>
      <c r="J40" s="74"/>
      <c r="K40" s="74"/>
      <c r="L40" s="74"/>
      <c r="M40" s="83">
        <f aca="true" t="shared" si="7" ref="M40:M71">IF(G40="","",4000)</f>
      </c>
      <c r="N40" s="150"/>
      <c r="O40" s="151"/>
      <c r="P40" s="151"/>
      <c r="Q40" s="151"/>
      <c r="R40" s="151"/>
      <c r="S40" s="151"/>
      <c r="T40" s="152"/>
      <c r="U40" s="81"/>
      <c r="V40" s="81"/>
      <c r="W40" s="81"/>
      <c r="X40" s="81"/>
      <c r="Y40" s="114"/>
      <c r="Z40" s="175"/>
      <c r="AA40" s="176"/>
      <c r="AB40" s="176"/>
      <c r="AC40" s="9"/>
      <c r="AH40" s="2" t="s">
        <v>126</v>
      </c>
      <c r="AK40" s="2" t="s">
        <v>125</v>
      </c>
      <c r="AL40" s="2">
        <v>39</v>
      </c>
      <c r="AM40" s="59" t="s">
        <v>126</v>
      </c>
    </row>
    <row r="41" spans="1:39" ht="21.75" customHeight="1">
      <c r="A41" s="9"/>
      <c r="B41" s="71">
        <f aca="true" t="shared" si="8" ref="B41:B71">B40+1</f>
        <v>34</v>
      </c>
      <c r="C41" s="71"/>
      <c r="D41" s="84">
        <f>IF(C41="","",VLOOKUP(C41,'様式2-2（市町郡区ＰＴＡ用）'!$B$12:$C$44,2))</f>
      </c>
      <c r="E41" s="109">
        <f t="shared" si="5"/>
      </c>
      <c r="F41" s="109">
        <f t="shared" si="6"/>
      </c>
      <c r="G41" s="75"/>
      <c r="H41" s="72"/>
      <c r="I41" s="73"/>
      <c r="J41" s="74"/>
      <c r="K41" s="74"/>
      <c r="L41" s="74"/>
      <c r="M41" s="83">
        <f t="shared" si="7"/>
      </c>
      <c r="N41" s="150"/>
      <c r="O41" s="151"/>
      <c r="P41" s="151"/>
      <c r="Q41" s="151"/>
      <c r="R41" s="151"/>
      <c r="S41" s="151"/>
      <c r="T41" s="152"/>
      <c r="U41" s="81"/>
      <c r="V41" s="81"/>
      <c r="W41" s="81"/>
      <c r="X41" s="81"/>
      <c r="Y41" s="114"/>
      <c r="Z41" s="175"/>
      <c r="AA41" s="176"/>
      <c r="AB41" s="176"/>
      <c r="AC41" s="9"/>
      <c r="AH41" s="2" t="s">
        <v>129</v>
      </c>
      <c r="AK41" s="2" t="s">
        <v>127</v>
      </c>
      <c r="AL41" s="2">
        <v>40</v>
      </c>
      <c r="AM41" s="59" t="s">
        <v>129</v>
      </c>
    </row>
    <row r="42" spans="1:39" ht="21.75" customHeight="1">
      <c r="A42" s="9"/>
      <c r="B42" s="71">
        <f t="shared" si="8"/>
        <v>35</v>
      </c>
      <c r="C42" s="70"/>
      <c r="D42" s="84">
        <f>IF(C42="","",VLOOKUP(C42,'様式2-2（市町郡区ＰＴＡ用）'!$B$12:$C$44,2))</f>
      </c>
      <c r="E42" s="109">
        <f t="shared" si="5"/>
      </c>
      <c r="F42" s="109">
        <f t="shared" si="6"/>
      </c>
      <c r="G42" s="72"/>
      <c r="H42" s="72"/>
      <c r="I42" s="73"/>
      <c r="J42" s="74"/>
      <c r="K42" s="74"/>
      <c r="L42" s="74"/>
      <c r="M42" s="83">
        <f t="shared" si="7"/>
      </c>
      <c r="N42" s="150"/>
      <c r="O42" s="151"/>
      <c r="P42" s="151"/>
      <c r="Q42" s="151"/>
      <c r="R42" s="151"/>
      <c r="S42" s="151"/>
      <c r="T42" s="152"/>
      <c r="U42" s="81"/>
      <c r="V42" s="81"/>
      <c r="W42" s="81"/>
      <c r="X42" s="81"/>
      <c r="Y42" s="114"/>
      <c r="Z42" s="175"/>
      <c r="AA42" s="176"/>
      <c r="AB42" s="176"/>
      <c r="AC42" s="9"/>
      <c r="AH42" s="2" t="s">
        <v>131</v>
      </c>
      <c r="AK42" s="2" t="s">
        <v>128</v>
      </c>
      <c r="AL42" s="2">
        <v>41</v>
      </c>
      <c r="AM42" s="59" t="s">
        <v>131</v>
      </c>
    </row>
    <row r="43" spans="1:39" ht="21.75" customHeight="1">
      <c r="A43" s="9"/>
      <c r="B43" s="71">
        <f t="shared" si="8"/>
        <v>36</v>
      </c>
      <c r="C43" s="70"/>
      <c r="D43" s="84">
        <f>IF(C43="","",VLOOKUP(C43,'様式2-2（市町郡区ＰＴＡ用）'!$B$12:$C$44,2))</f>
      </c>
      <c r="E43" s="109">
        <f t="shared" si="5"/>
      </c>
      <c r="F43" s="109">
        <f t="shared" si="6"/>
      </c>
      <c r="G43" s="75"/>
      <c r="H43" s="72"/>
      <c r="I43" s="73"/>
      <c r="J43" s="74"/>
      <c r="K43" s="74"/>
      <c r="L43" s="74"/>
      <c r="M43" s="83">
        <f t="shared" si="7"/>
      </c>
      <c r="N43" s="150"/>
      <c r="O43" s="151"/>
      <c r="P43" s="151"/>
      <c r="Q43" s="151"/>
      <c r="R43" s="151"/>
      <c r="S43" s="151"/>
      <c r="T43" s="152"/>
      <c r="U43" s="81"/>
      <c r="V43" s="81"/>
      <c r="W43" s="81"/>
      <c r="X43" s="81"/>
      <c r="Y43" s="114"/>
      <c r="Z43" s="175"/>
      <c r="AA43" s="176"/>
      <c r="AB43" s="176"/>
      <c r="AC43" s="9"/>
      <c r="AH43" s="2" t="s">
        <v>133</v>
      </c>
      <c r="AK43" s="2" t="s">
        <v>130</v>
      </c>
      <c r="AL43" s="2">
        <v>42</v>
      </c>
      <c r="AM43" s="59" t="s">
        <v>133</v>
      </c>
    </row>
    <row r="44" spans="1:39" ht="21.75" customHeight="1">
      <c r="A44" s="9"/>
      <c r="B44" s="71">
        <f t="shared" si="8"/>
        <v>37</v>
      </c>
      <c r="C44" s="70"/>
      <c r="D44" s="84">
        <f>IF(C44="","",VLOOKUP(C44,'様式2-2（市町郡区ＰＴＡ用）'!$B$12:$C$44,2))</f>
      </c>
      <c r="E44" s="109">
        <f t="shared" si="5"/>
      </c>
      <c r="F44" s="109">
        <f t="shared" si="6"/>
      </c>
      <c r="G44" s="75"/>
      <c r="H44" s="72"/>
      <c r="I44" s="73"/>
      <c r="J44" s="74"/>
      <c r="K44" s="74"/>
      <c r="L44" s="74"/>
      <c r="M44" s="83">
        <f t="shared" si="7"/>
      </c>
      <c r="N44" s="150"/>
      <c r="O44" s="151"/>
      <c r="P44" s="151"/>
      <c r="Q44" s="151"/>
      <c r="R44" s="151"/>
      <c r="S44" s="151"/>
      <c r="T44" s="152"/>
      <c r="U44" s="81"/>
      <c r="V44" s="81"/>
      <c r="W44" s="81"/>
      <c r="X44" s="81"/>
      <c r="Y44" s="114"/>
      <c r="Z44" s="175"/>
      <c r="AA44" s="176"/>
      <c r="AB44" s="176"/>
      <c r="AC44" s="9"/>
      <c r="AH44" s="2" t="s">
        <v>135</v>
      </c>
      <c r="AK44" s="2" t="s">
        <v>132</v>
      </c>
      <c r="AL44" s="2">
        <v>43</v>
      </c>
      <c r="AM44" s="59" t="s">
        <v>135</v>
      </c>
    </row>
    <row r="45" spans="1:39" ht="21.75" customHeight="1">
      <c r="A45" s="9"/>
      <c r="B45" s="71">
        <f t="shared" si="8"/>
        <v>38</v>
      </c>
      <c r="C45" s="70"/>
      <c r="D45" s="84">
        <f>IF(C45="","",VLOOKUP(C45,'様式2-2（市町郡区ＰＴＡ用）'!$B$12:$C$44,2))</f>
      </c>
      <c r="E45" s="109">
        <f t="shared" si="5"/>
      </c>
      <c r="F45" s="109">
        <f t="shared" si="6"/>
      </c>
      <c r="G45" s="75"/>
      <c r="H45" s="72"/>
      <c r="I45" s="73"/>
      <c r="J45" s="74"/>
      <c r="K45" s="74"/>
      <c r="L45" s="74"/>
      <c r="M45" s="83">
        <f t="shared" si="7"/>
      </c>
      <c r="N45" s="150"/>
      <c r="O45" s="151"/>
      <c r="P45" s="151"/>
      <c r="Q45" s="151"/>
      <c r="R45" s="151"/>
      <c r="S45" s="151"/>
      <c r="T45" s="152"/>
      <c r="U45" s="81"/>
      <c r="V45" s="81"/>
      <c r="W45" s="81"/>
      <c r="X45" s="81"/>
      <c r="Y45" s="114"/>
      <c r="Z45" s="175"/>
      <c r="AA45" s="176"/>
      <c r="AB45" s="176"/>
      <c r="AC45" s="11"/>
      <c r="AD45" s="3"/>
      <c r="AE45" s="3"/>
      <c r="AF45" s="3"/>
      <c r="AH45" s="2" t="s">
        <v>137</v>
      </c>
      <c r="AK45" s="2" t="s">
        <v>134</v>
      </c>
      <c r="AL45" s="2">
        <v>44</v>
      </c>
      <c r="AM45" s="59" t="s">
        <v>137</v>
      </c>
    </row>
    <row r="46" spans="1:39" ht="21.75" customHeight="1">
      <c r="A46" s="9"/>
      <c r="B46" s="71">
        <f t="shared" si="8"/>
        <v>39</v>
      </c>
      <c r="C46" s="70"/>
      <c r="D46" s="84">
        <f>IF(C46="","",VLOOKUP(C46,'様式2-2（市町郡区ＰＴＡ用）'!$B$12:$C$44,2))</f>
      </c>
      <c r="E46" s="109">
        <f t="shared" si="5"/>
      </c>
      <c r="F46" s="109">
        <f t="shared" si="6"/>
      </c>
      <c r="G46" s="75"/>
      <c r="H46" s="72"/>
      <c r="I46" s="73"/>
      <c r="J46" s="74"/>
      <c r="K46" s="74"/>
      <c r="L46" s="74"/>
      <c r="M46" s="83">
        <f t="shared" si="7"/>
      </c>
      <c r="N46" s="150"/>
      <c r="O46" s="151"/>
      <c r="P46" s="151"/>
      <c r="Q46" s="151"/>
      <c r="R46" s="151"/>
      <c r="S46" s="151"/>
      <c r="T46" s="152"/>
      <c r="U46" s="81"/>
      <c r="V46" s="81"/>
      <c r="W46" s="81"/>
      <c r="X46" s="81"/>
      <c r="Y46" s="114"/>
      <c r="Z46" s="175"/>
      <c r="AA46" s="176"/>
      <c r="AB46" s="176"/>
      <c r="AC46" s="11"/>
      <c r="AD46" s="3"/>
      <c r="AE46" s="3"/>
      <c r="AF46" s="3"/>
      <c r="AH46" s="2" t="s">
        <v>139</v>
      </c>
      <c r="AK46" s="2" t="s">
        <v>136</v>
      </c>
      <c r="AL46" s="2">
        <v>45</v>
      </c>
      <c r="AM46" s="59" t="s">
        <v>139</v>
      </c>
    </row>
    <row r="47" spans="1:39" ht="21.75" customHeight="1">
      <c r="A47" s="9"/>
      <c r="B47" s="71">
        <f t="shared" si="8"/>
        <v>40</v>
      </c>
      <c r="C47" s="70"/>
      <c r="D47" s="84">
        <f>IF(C47="","",VLOOKUP(C47,'様式2-2（市町郡区ＰＴＡ用）'!$B$12:$C$44,2))</f>
      </c>
      <c r="E47" s="109">
        <f t="shared" si="5"/>
      </c>
      <c r="F47" s="109">
        <f t="shared" si="6"/>
      </c>
      <c r="G47" s="75"/>
      <c r="H47" s="72"/>
      <c r="I47" s="73"/>
      <c r="J47" s="74"/>
      <c r="K47" s="74"/>
      <c r="L47" s="74"/>
      <c r="M47" s="83">
        <f t="shared" si="7"/>
      </c>
      <c r="N47" s="150"/>
      <c r="O47" s="151"/>
      <c r="P47" s="151"/>
      <c r="Q47" s="151"/>
      <c r="R47" s="151"/>
      <c r="S47" s="151"/>
      <c r="T47" s="152"/>
      <c r="U47" s="81"/>
      <c r="V47" s="81"/>
      <c r="W47" s="81"/>
      <c r="X47" s="81"/>
      <c r="Y47" s="114"/>
      <c r="Z47" s="175"/>
      <c r="AA47" s="176"/>
      <c r="AB47" s="176"/>
      <c r="AC47" s="11"/>
      <c r="AD47" s="3"/>
      <c r="AE47" s="3"/>
      <c r="AF47" s="3"/>
      <c r="AH47" s="2" t="s">
        <v>141</v>
      </c>
      <c r="AK47" s="2" t="s">
        <v>138</v>
      </c>
      <c r="AL47" s="2">
        <v>46</v>
      </c>
      <c r="AM47" s="59" t="s">
        <v>141</v>
      </c>
    </row>
    <row r="48" spans="1:39" ht="21.75" customHeight="1">
      <c r="A48" s="9"/>
      <c r="B48" s="71">
        <f t="shared" si="8"/>
        <v>41</v>
      </c>
      <c r="C48" s="70"/>
      <c r="D48" s="84">
        <f>IF(C48="","",VLOOKUP(C48,'様式2-2（市町郡区ＰＴＡ用）'!$B$12:$C$44,2))</f>
      </c>
      <c r="E48" s="109">
        <f t="shared" si="5"/>
      </c>
      <c r="F48" s="109">
        <f t="shared" si="6"/>
      </c>
      <c r="G48" s="75"/>
      <c r="H48" s="72"/>
      <c r="I48" s="73"/>
      <c r="J48" s="74"/>
      <c r="K48" s="74"/>
      <c r="L48" s="74"/>
      <c r="M48" s="83">
        <f t="shared" si="7"/>
      </c>
      <c r="N48" s="150"/>
      <c r="O48" s="151"/>
      <c r="P48" s="151"/>
      <c r="Q48" s="151"/>
      <c r="R48" s="151"/>
      <c r="S48" s="151"/>
      <c r="T48" s="152"/>
      <c r="U48" s="81"/>
      <c r="V48" s="81"/>
      <c r="W48" s="81"/>
      <c r="X48" s="81"/>
      <c r="Y48" s="114"/>
      <c r="Z48" s="175"/>
      <c r="AA48" s="176"/>
      <c r="AB48" s="176"/>
      <c r="AC48" s="11"/>
      <c r="AD48" s="3"/>
      <c r="AE48" s="3"/>
      <c r="AF48" s="3"/>
      <c r="AH48" s="2" t="s">
        <v>142</v>
      </c>
      <c r="AK48" s="2" t="s">
        <v>140</v>
      </c>
      <c r="AL48" s="2">
        <v>47</v>
      </c>
      <c r="AM48" s="59" t="s">
        <v>142</v>
      </c>
    </row>
    <row r="49" spans="1:39" ht="21.75" customHeight="1">
      <c r="A49" s="9"/>
      <c r="B49" s="71">
        <f t="shared" si="8"/>
        <v>42</v>
      </c>
      <c r="C49" s="70"/>
      <c r="D49" s="84">
        <f>IF(C49="","",VLOOKUP(C49,'様式2-2（市町郡区ＰＴＡ用）'!$B$12:$C$44,2))</f>
      </c>
      <c r="E49" s="109">
        <f t="shared" si="5"/>
      </c>
      <c r="F49" s="109">
        <f t="shared" si="6"/>
      </c>
      <c r="G49" s="75"/>
      <c r="H49" s="72"/>
      <c r="I49" s="73"/>
      <c r="J49" s="74"/>
      <c r="K49" s="74"/>
      <c r="L49" s="74"/>
      <c r="M49" s="83">
        <f t="shared" si="7"/>
      </c>
      <c r="N49" s="150"/>
      <c r="O49" s="151"/>
      <c r="P49" s="151"/>
      <c r="Q49" s="151"/>
      <c r="R49" s="151"/>
      <c r="S49" s="151"/>
      <c r="T49" s="152"/>
      <c r="U49" s="81"/>
      <c r="V49" s="81"/>
      <c r="W49" s="81"/>
      <c r="X49" s="81"/>
      <c r="Y49" s="114"/>
      <c r="Z49" s="175"/>
      <c r="AA49" s="176"/>
      <c r="AB49" s="176"/>
      <c r="AC49" s="11"/>
      <c r="AD49" s="3"/>
      <c r="AE49" s="3"/>
      <c r="AF49" s="3"/>
      <c r="AH49" s="2" t="s">
        <v>143</v>
      </c>
      <c r="AM49" s="59" t="s">
        <v>143</v>
      </c>
    </row>
    <row r="50" spans="1:39" ht="21.75" customHeight="1">
      <c r="A50" s="9"/>
      <c r="B50" s="71">
        <f t="shared" si="8"/>
        <v>43</v>
      </c>
      <c r="C50" s="70"/>
      <c r="D50" s="84">
        <f>IF(C50="","",VLOOKUP(C50,'様式2-2（市町郡区ＰＴＡ用）'!$B$12:$C$44,2))</f>
      </c>
      <c r="E50" s="109">
        <f t="shared" si="5"/>
      </c>
      <c r="F50" s="109">
        <f t="shared" si="6"/>
      </c>
      <c r="G50" s="75"/>
      <c r="H50" s="72"/>
      <c r="I50" s="73"/>
      <c r="J50" s="74"/>
      <c r="K50" s="74"/>
      <c r="L50" s="74"/>
      <c r="M50" s="83">
        <f t="shared" si="7"/>
      </c>
      <c r="N50" s="150"/>
      <c r="O50" s="151"/>
      <c r="P50" s="151"/>
      <c r="Q50" s="151"/>
      <c r="R50" s="151"/>
      <c r="S50" s="151"/>
      <c r="T50" s="152"/>
      <c r="U50" s="81"/>
      <c r="V50" s="81"/>
      <c r="W50" s="81"/>
      <c r="X50" s="81"/>
      <c r="Y50" s="114"/>
      <c r="Z50" s="175"/>
      <c r="AA50" s="176"/>
      <c r="AB50" s="176"/>
      <c r="AC50" s="11"/>
      <c r="AD50" s="3"/>
      <c r="AE50" s="3"/>
      <c r="AF50" s="3"/>
      <c r="AH50" s="2" t="s">
        <v>221</v>
      </c>
      <c r="AM50" s="59" t="s">
        <v>221</v>
      </c>
    </row>
    <row r="51" spans="1:39" ht="21.75" customHeight="1">
      <c r="A51" s="9"/>
      <c r="B51" s="71">
        <f t="shared" si="8"/>
        <v>44</v>
      </c>
      <c r="C51" s="70"/>
      <c r="D51" s="84">
        <f>IF(C51="","",VLOOKUP(C51,'様式2-2（市町郡区ＰＴＡ用）'!$B$12:$C$44,2))</f>
      </c>
      <c r="E51" s="109">
        <f t="shared" si="5"/>
      </c>
      <c r="F51" s="109">
        <f t="shared" si="6"/>
      </c>
      <c r="G51" s="76"/>
      <c r="H51" s="76"/>
      <c r="I51" s="73"/>
      <c r="J51" s="74"/>
      <c r="K51" s="74"/>
      <c r="L51" s="74"/>
      <c r="M51" s="83">
        <f t="shared" si="7"/>
      </c>
      <c r="N51" s="150"/>
      <c r="O51" s="151"/>
      <c r="P51" s="151"/>
      <c r="Q51" s="151"/>
      <c r="R51" s="151"/>
      <c r="S51" s="151"/>
      <c r="T51" s="152"/>
      <c r="U51" s="81"/>
      <c r="V51" s="81"/>
      <c r="W51" s="81"/>
      <c r="X51" s="81"/>
      <c r="Y51" s="114"/>
      <c r="Z51" s="175"/>
      <c r="AA51" s="176"/>
      <c r="AB51" s="176"/>
      <c r="AC51" s="11"/>
      <c r="AD51" s="3"/>
      <c r="AE51" s="3"/>
      <c r="AF51" s="3"/>
      <c r="AH51" s="2" t="s">
        <v>144</v>
      </c>
      <c r="AM51" s="59" t="s">
        <v>144</v>
      </c>
    </row>
    <row r="52" spans="1:39" ht="21.75" customHeight="1">
      <c r="A52" s="9"/>
      <c r="B52" s="71">
        <f t="shared" si="8"/>
        <v>45</v>
      </c>
      <c r="C52" s="70"/>
      <c r="D52" s="84">
        <f>IF(C52="","",VLOOKUP(C52,'様式2-2（市町郡区ＰＴＡ用）'!$B$12:$C$44,2))</f>
      </c>
      <c r="E52" s="109">
        <f t="shared" si="5"/>
      </c>
      <c r="F52" s="109">
        <f t="shared" si="6"/>
      </c>
      <c r="G52" s="75"/>
      <c r="H52" s="72"/>
      <c r="I52" s="73"/>
      <c r="J52" s="74"/>
      <c r="K52" s="74"/>
      <c r="L52" s="74"/>
      <c r="M52" s="83">
        <f t="shared" si="7"/>
      </c>
      <c r="N52" s="150"/>
      <c r="O52" s="151"/>
      <c r="P52" s="151"/>
      <c r="Q52" s="151"/>
      <c r="R52" s="151"/>
      <c r="S52" s="151"/>
      <c r="T52" s="152"/>
      <c r="U52" s="81"/>
      <c r="V52" s="81"/>
      <c r="W52" s="81"/>
      <c r="X52" s="81"/>
      <c r="Y52" s="114"/>
      <c r="Z52" s="175"/>
      <c r="AA52" s="176"/>
      <c r="AB52" s="176"/>
      <c r="AC52" s="11"/>
      <c r="AD52" s="3"/>
      <c r="AE52" s="3"/>
      <c r="AF52" s="3"/>
      <c r="AH52" s="2" t="s">
        <v>145</v>
      </c>
      <c r="AM52" s="59" t="s">
        <v>145</v>
      </c>
    </row>
    <row r="53" spans="1:39" ht="21.75" customHeight="1">
      <c r="A53" s="9"/>
      <c r="B53" s="71">
        <f t="shared" si="8"/>
        <v>46</v>
      </c>
      <c r="C53" s="71"/>
      <c r="D53" s="84">
        <f>IF(C53="","",VLOOKUP(C53,'様式2-2（市町郡区ＰＴＡ用）'!$B$12:$C$44,2))</f>
      </c>
      <c r="E53" s="109">
        <f t="shared" si="5"/>
      </c>
      <c r="F53" s="109">
        <f t="shared" si="6"/>
      </c>
      <c r="G53" s="75"/>
      <c r="H53" s="72"/>
      <c r="I53" s="73"/>
      <c r="J53" s="74"/>
      <c r="K53" s="74"/>
      <c r="L53" s="74"/>
      <c r="M53" s="83">
        <f t="shared" si="7"/>
      </c>
      <c r="N53" s="150"/>
      <c r="O53" s="151"/>
      <c r="P53" s="151"/>
      <c r="Q53" s="151"/>
      <c r="R53" s="151"/>
      <c r="S53" s="151"/>
      <c r="T53" s="152"/>
      <c r="U53" s="81"/>
      <c r="V53" s="81"/>
      <c r="W53" s="81"/>
      <c r="X53" s="81"/>
      <c r="Y53" s="114"/>
      <c r="Z53" s="175"/>
      <c r="AA53" s="176"/>
      <c r="AB53" s="176"/>
      <c r="AC53" s="11"/>
      <c r="AD53" s="3"/>
      <c r="AE53" s="3"/>
      <c r="AF53" s="3"/>
      <c r="AH53" s="2" t="s">
        <v>146</v>
      </c>
      <c r="AM53" s="59" t="s">
        <v>146</v>
      </c>
    </row>
    <row r="54" spans="1:39" ht="21.75" customHeight="1">
      <c r="A54" s="9"/>
      <c r="B54" s="71">
        <f t="shared" si="8"/>
        <v>47</v>
      </c>
      <c r="C54" s="71"/>
      <c r="D54" s="84">
        <f>IF(C54="","",VLOOKUP(C54,'様式2-2（市町郡区ＰＴＡ用）'!$B$12:$C$44,2))</f>
      </c>
      <c r="E54" s="109">
        <f t="shared" si="5"/>
      </c>
      <c r="F54" s="109">
        <f t="shared" si="6"/>
      </c>
      <c r="G54" s="75"/>
      <c r="H54" s="72"/>
      <c r="I54" s="73"/>
      <c r="J54" s="74"/>
      <c r="K54" s="74"/>
      <c r="L54" s="74"/>
      <c r="M54" s="83">
        <f t="shared" si="7"/>
      </c>
      <c r="N54" s="150"/>
      <c r="O54" s="151"/>
      <c r="P54" s="151"/>
      <c r="Q54" s="151"/>
      <c r="R54" s="151"/>
      <c r="S54" s="151"/>
      <c r="T54" s="152"/>
      <c r="U54" s="81"/>
      <c r="V54" s="81"/>
      <c r="W54" s="81"/>
      <c r="X54" s="81"/>
      <c r="Y54" s="114"/>
      <c r="Z54" s="175"/>
      <c r="AA54" s="176"/>
      <c r="AB54" s="176"/>
      <c r="AC54" s="11"/>
      <c r="AD54" s="3"/>
      <c r="AE54" s="3"/>
      <c r="AF54" s="3"/>
      <c r="AH54" s="2" t="s">
        <v>147</v>
      </c>
      <c r="AM54" s="59" t="s">
        <v>147</v>
      </c>
    </row>
    <row r="55" spans="1:39" ht="21.75" customHeight="1">
      <c r="A55" s="9"/>
      <c r="B55" s="71">
        <f t="shared" si="8"/>
        <v>48</v>
      </c>
      <c r="C55" s="71"/>
      <c r="D55" s="84">
        <f>IF(C55="","",VLOOKUP(C55,'様式2-2（市町郡区ＰＴＡ用）'!$B$12:$C$44,2))</f>
      </c>
      <c r="E55" s="109">
        <f t="shared" si="5"/>
      </c>
      <c r="F55" s="109">
        <f t="shared" si="6"/>
      </c>
      <c r="G55" s="75"/>
      <c r="H55" s="72"/>
      <c r="I55" s="73"/>
      <c r="J55" s="74"/>
      <c r="K55" s="74"/>
      <c r="L55" s="74"/>
      <c r="M55" s="83">
        <f t="shared" si="7"/>
      </c>
      <c r="N55" s="150"/>
      <c r="O55" s="151"/>
      <c r="P55" s="151"/>
      <c r="Q55" s="151"/>
      <c r="R55" s="151"/>
      <c r="S55" s="151"/>
      <c r="T55" s="152"/>
      <c r="U55" s="81"/>
      <c r="V55" s="81"/>
      <c r="W55" s="81"/>
      <c r="X55" s="81"/>
      <c r="Y55" s="114"/>
      <c r="Z55" s="175"/>
      <c r="AA55" s="176"/>
      <c r="AB55" s="176"/>
      <c r="AC55" s="11"/>
      <c r="AD55" s="3"/>
      <c r="AE55" s="3"/>
      <c r="AF55" s="3"/>
      <c r="AH55" s="2" t="s">
        <v>148</v>
      </c>
      <c r="AM55" s="59" t="s">
        <v>148</v>
      </c>
    </row>
    <row r="56" spans="1:39" ht="21.75" customHeight="1">
      <c r="A56" s="9"/>
      <c r="B56" s="71">
        <f t="shared" si="8"/>
        <v>49</v>
      </c>
      <c r="C56" s="71"/>
      <c r="D56" s="84">
        <f>IF(C56="","",VLOOKUP(C56,'様式2-2（市町郡区ＰＴＡ用）'!$B$12:$C$44,2))</f>
      </c>
      <c r="E56" s="109">
        <f t="shared" si="5"/>
      </c>
      <c r="F56" s="109">
        <f t="shared" si="6"/>
      </c>
      <c r="G56" s="75"/>
      <c r="H56" s="72"/>
      <c r="I56" s="73"/>
      <c r="J56" s="74"/>
      <c r="K56" s="74"/>
      <c r="L56" s="74"/>
      <c r="M56" s="83">
        <f t="shared" si="7"/>
      </c>
      <c r="N56" s="150"/>
      <c r="O56" s="151"/>
      <c r="P56" s="151"/>
      <c r="Q56" s="151"/>
      <c r="R56" s="151"/>
      <c r="S56" s="151"/>
      <c r="T56" s="152"/>
      <c r="U56" s="81"/>
      <c r="V56" s="81"/>
      <c r="W56" s="81"/>
      <c r="X56" s="81"/>
      <c r="Y56" s="114"/>
      <c r="Z56" s="175"/>
      <c r="AA56" s="176"/>
      <c r="AB56" s="176"/>
      <c r="AC56" s="11"/>
      <c r="AD56" s="3"/>
      <c r="AE56" s="3"/>
      <c r="AF56" s="3"/>
      <c r="AH56" s="2" t="s">
        <v>149</v>
      </c>
      <c r="AM56" s="59" t="s">
        <v>149</v>
      </c>
    </row>
    <row r="57" spans="1:39" ht="21.75" customHeight="1">
      <c r="A57" s="9"/>
      <c r="B57" s="71">
        <f t="shared" si="8"/>
        <v>50</v>
      </c>
      <c r="C57" s="71"/>
      <c r="D57" s="84">
        <f>IF(C57="","",VLOOKUP(C57,'様式2-2（市町郡区ＰＴＡ用）'!$B$12:$C$44,2))</f>
      </c>
      <c r="E57" s="109">
        <f t="shared" si="5"/>
      </c>
      <c r="F57" s="109">
        <f t="shared" si="6"/>
      </c>
      <c r="G57" s="75"/>
      <c r="H57" s="72"/>
      <c r="I57" s="73"/>
      <c r="J57" s="74"/>
      <c r="K57" s="74"/>
      <c r="L57" s="74"/>
      <c r="M57" s="83">
        <f t="shared" si="7"/>
      </c>
      <c r="N57" s="150"/>
      <c r="O57" s="151"/>
      <c r="P57" s="151"/>
      <c r="Q57" s="151"/>
      <c r="R57" s="151"/>
      <c r="S57" s="151"/>
      <c r="T57" s="152"/>
      <c r="U57" s="81"/>
      <c r="V57" s="81"/>
      <c r="W57" s="81"/>
      <c r="X57" s="81"/>
      <c r="Y57" s="114"/>
      <c r="Z57" s="175"/>
      <c r="AA57" s="176"/>
      <c r="AB57" s="176"/>
      <c r="AC57" s="11"/>
      <c r="AD57" s="3"/>
      <c r="AE57" s="3"/>
      <c r="AF57" s="3"/>
      <c r="AH57" s="2" t="s">
        <v>150</v>
      </c>
      <c r="AM57" s="59" t="s">
        <v>150</v>
      </c>
    </row>
    <row r="58" spans="1:39" ht="21.75" customHeight="1">
      <c r="A58" s="9"/>
      <c r="B58" s="71">
        <f t="shared" si="8"/>
        <v>51</v>
      </c>
      <c r="C58" s="71"/>
      <c r="D58" s="84">
        <f>IF(C58="","",VLOOKUP(C58,'様式2-2（市町郡区ＰＴＡ用）'!$B$12:$C$44,2))</f>
      </c>
      <c r="E58" s="109">
        <f t="shared" si="5"/>
      </c>
      <c r="F58" s="109">
        <f t="shared" si="6"/>
      </c>
      <c r="G58" s="75"/>
      <c r="H58" s="72"/>
      <c r="I58" s="73"/>
      <c r="J58" s="74"/>
      <c r="K58" s="74"/>
      <c r="L58" s="74"/>
      <c r="M58" s="83">
        <f t="shared" si="7"/>
      </c>
      <c r="N58" s="150"/>
      <c r="O58" s="151"/>
      <c r="P58" s="151"/>
      <c r="Q58" s="151"/>
      <c r="R58" s="151"/>
      <c r="S58" s="151"/>
      <c r="T58" s="152"/>
      <c r="U58" s="81"/>
      <c r="V58" s="81"/>
      <c r="W58" s="81"/>
      <c r="X58" s="81"/>
      <c r="Y58" s="114"/>
      <c r="Z58" s="175"/>
      <c r="AA58" s="176"/>
      <c r="AB58" s="176"/>
      <c r="AC58" s="11"/>
      <c r="AD58" s="3"/>
      <c r="AE58" s="3"/>
      <c r="AF58" s="3"/>
      <c r="AH58" s="2" t="s">
        <v>222</v>
      </c>
      <c r="AM58" s="59" t="s">
        <v>222</v>
      </c>
    </row>
    <row r="59" spans="1:39" ht="21.75" customHeight="1">
      <c r="A59" s="9"/>
      <c r="B59" s="71">
        <f t="shared" si="8"/>
        <v>52</v>
      </c>
      <c r="C59" s="71"/>
      <c r="D59" s="84">
        <f>IF(C59="","",VLOOKUP(C59,'様式2-2（市町郡区ＰＴＡ用）'!$B$12:$C$44,2))</f>
      </c>
      <c r="E59" s="109">
        <f t="shared" si="5"/>
      </c>
      <c r="F59" s="109">
        <f t="shared" si="6"/>
      </c>
      <c r="G59" s="75"/>
      <c r="H59" s="72"/>
      <c r="I59" s="73"/>
      <c r="J59" s="74"/>
      <c r="K59" s="74"/>
      <c r="L59" s="74"/>
      <c r="M59" s="83">
        <f t="shared" si="7"/>
      </c>
      <c r="N59" s="150"/>
      <c r="O59" s="151"/>
      <c r="P59" s="151"/>
      <c r="Q59" s="151"/>
      <c r="R59" s="151"/>
      <c r="S59" s="151"/>
      <c r="T59" s="152"/>
      <c r="U59" s="81"/>
      <c r="V59" s="81"/>
      <c r="W59" s="81"/>
      <c r="X59" s="81"/>
      <c r="Y59" s="114"/>
      <c r="Z59" s="175"/>
      <c r="AA59" s="176"/>
      <c r="AB59" s="176"/>
      <c r="AC59" s="11"/>
      <c r="AD59" s="3"/>
      <c r="AE59" s="3"/>
      <c r="AF59" s="3"/>
      <c r="AH59" s="2" t="s">
        <v>151</v>
      </c>
      <c r="AM59" s="59" t="s">
        <v>151</v>
      </c>
    </row>
    <row r="60" spans="1:39" ht="21.75" customHeight="1">
      <c r="A60" s="9"/>
      <c r="B60" s="71">
        <f t="shared" si="8"/>
        <v>53</v>
      </c>
      <c r="C60" s="71"/>
      <c r="D60" s="84">
        <f>IF(C60="","",VLOOKUP(C60,'様式2-2（市町郡区ＰＴＡ用）'!$B$12:$C$44,2))</f>
      </c>
      <c r="E60" s="109">
        <f t="shared" si="5"/>
      </c>
      <c r="F60" s="109">
        <f t="shared" si="6"/>
      </c>
      <c r="G60" s="75"/>
      <c r="H60" s="72"/>
      <c r="I60" s="73"/>
      <c r="J60" s="74"/>
      <c r="K60" s="74"/>
      <c r="L60" s="74"/>
      <c r="M60" s="83">
        <f t="shared" si="7"/>
      </c>
      <c r="N60" s="150"/>
      <c r="O60" s="151"/>
      <c r="P60" s="151"/>
      <c r="Q60" s="151"/>
      <c r="R60" s="151"/>
      <c r="S60" s="151"/>
      <c r="T60" s="152"/>
      <c r="U60" s="81"/>
      <c r="V60" s="81"/>
      <c r="W60" s="81"/>
      <c r="X60" s="81"/>
      <c r="Y60" s="114"/>
      <c r="Z60" s="175"/>
      <c r="AA60" s="176"/>
      <c r="AB60" s="176"/>
      <c r="AC60" s="11"/>
      <c r="AD60" s="3"/>
      <c r="AE60" s="3"/>
      <c r="AF60" s="3"/>
      <c r="AH60" s="2" t="s">
        <v>152</v>
      </c>
      <c r="AM60" s="59" t="s">
        <v>152</v>
      </c>
    </row>
    <row r="61" spans="1:39" ht="21.75" customHeight="1">
      <c r="A61" s="9"/>
      <c r="B61" s="71">
        <f t="shared" si="8"/>
        <v>54</v>
      </c>
      <c r="C61" s="71"/>
      <c r="D61" s="84">
        <f>IF(C61="","",VLOOKUP(C61,'様式2-2（市町郡区ＰＴＡ用）'!$B$12:$C$44,2))</f>
      </c>
      <c r="E61" s="109">
        <f t="shared" si="5"/>
      </c>
      <c r="F61" s="109">
        <f t="shared" si="6"/>
      </c>
      <c r="G61" s="75"/>
      <c r="H61" s="72"/>
      <c r="I61" s="73"/>
      <c r="J61" s="74"/>
      <c r="K61" s="74"/>
      <c r="L61" s="74"/>
      <c r="M61" s="83">
        <f t="shared" si="7"/>
      </c>
      <c r="N61" s="150"/>
      <c r="O61" s="151"/>
      <c r="P61" s="151"/>
      <c r="Q61" s="151"/>
      <c r="R61" s="151"/>
      <c r="S61" s="151"/>
      <c r="T61" s="152"/>
      <c r="U61" s="81"/>
      <c r="V61" s="81"/>
      <c r="W61" s="81"/>
      <c r="X61" s="81"/>
      <c r="Y61" s="114"/>
      <c r="Z61" s="175"/>
      <c r="AA61" s="176"/>
      <c r="AB61" s="176"/>
      <c r="AC61" s="11"/>
      <c r="AD61" s="3"/>
      <c r="AE61" s="3"/>
      <c r="AF61" s="3"/>
      <c r="AH61" s="2" t="s">
        <v>153</v>
      </c>
      <c r="AM61" s="59" t="s">
        <v>153</v>
      </c>
    </row>
    <row r="62" spans="1:39" ht="21.75" customHeight="1">
      <c r="A62" s="9"/>
      <c r="B62" s="71">
        <f t="shared" si="8"/>
        <v>55</v>
      </c>
      <c r="C62" s="71"/>
      <c r="D62" s="84">
        <f>IF(C62="","",VLOOKUP(C62,'様式2-2（市町郡区ＰＴＡ用）'!$B$12:$C$44,2))</f>
      </c>
      <c r="E62" s="109">
        <f t="shared" si="5"/>
      </c>
      <c r="F62" s="109">
        <f t="shared" si="6"/>
      </c>
      <c r="G62" s="75"/>
      <c r="H62" s="72"/>
      <c r="I62" s="73"/>
      <c r="J62" s="74"/>
      <c r="K62" s="74"/>
      <c r="L62" s="74"/>
      <c r="M62" s="83">
        <f t="shared" si="7"/>
      </c>
      <c r="N62" s="150"/>
      <c r="O62" s="151"/>
      <c r="P62" s="151"/>
      <c r="Q62" s="151"/>
      <c r="R62" s="151"/>
      <c r="S62" s="151"/>
      <c r="T62" s="152"/>
      <c r="U62" s="81"/>
      <c r="V62" s="81"/>
      <c r="W62" s="81"/>
      <c r="X62" s="81"/>
      <c r="Y62" s="114"/>
      <c r="Z62" s="175"/>
      <c r="AA62" s="176"/>
      <c r="AB62" s="176"/>
      <c r="AC62" s="11"/>
      <c r="AD62" s="3"/>
      <c r="AE62" s="3"/>
      <c r="AF62" s="3"/>
      <c r="AH62" s="2" t="s">
        <v>154</v>
      </c>
      <c r="AM62" s="59" t="s">
        <v>154</v>
      </c>
    </row>
    <row r="63" spans="1:39" ht="21.75" customHeight="1">
      <c r="A63" s="9"/>
      <c r="B63" s="71">
        <f t="shared" si="8"/>
        <v>56</v>
      </c>
      <c r="C63" s="71"/>
      <c r="D63" s="84">
        <f>IF(C63="","",VLOOKUP(C63,'様式2-2（市町郡区ＰＴＡ用）'!$B$12:$C$44,2))</f>
      </c>
      <c r="E63" s="109">
        <f t="shared" si="5"/>
      </c>
      <c r="F63" s="109">
        <f t="shared" si="6"/>
      </c>
      <c r="G63" s="75"/>
      <c r="H63" s="72"/>
      <c r="I63" s="73"/>
      <c r="J63" s="74"/>
      <c r="K63" s="74"/>
      <c r="L63" s="74"/>
      <c r="M63" s="83">
        <f t="shared" si="7"/>
      </c>
      <c r="N63" s="150"/>
      <c r="O63" s="151"/>
      <c r="P63" s="151"/>
      <c r="Q63" s="151"/>
      <c r="R63" s="151"/>
      <c r="S63" s="151"/>
      <c r="T63" s="152"/>
      <c r="U63" s="81"/>
      <c r="V63" s="81"/>
      <c r="W63" s="81"/>
      <c r="X63" s="81"/>
      <c r="Y63" s="114"/>
      <c r="Z63" s="175"/>
      <c r="AA63" s="176"/>
      <c r="AB63" s="176"/>
      <c r="AC63" s="11"/>
      <c r="AD63" s="3"/>
      <c r="AE63" s="3"/>
      <c r="AF63" s="3"/>
      <c r="AH63" s="2" t="s">
        <v>155</v>
      </c>
      <c r="AM63" s="59" t="s">
        <v>155</v>
      </c>
    </row>
    <row r="64" spans="1:39" ht="21.75" customHeight="1">
      <c r="A64" s="9"/>
      <c r="B64" s="71">
        <f t="shared" si="8"/>
        <v>57</v>
      </c>
      <c r="C64" s="71"/>
      <c r="D64" s="84">
        <f>IF(C64="","",VLOOKUP(C64,'様式2-2（市町郡区ＰＴＡ用）'!$B$12:$C$44,2))</f>
      </c>
      <c r="E64" s="109">
        <f t="shared" si="5"/>
      </c>
      <c r="F64" s="109">
        <f t="shared" si="6"/>
      </c>
      <c r="G64" s="75"/>
      <c r="H64" s="72"/>
      <c r="I64" s="73"/>
      <c r="J64" s="74"/>
      <c r="K64" s="74"/>
      <c r="L64" s="74"/>
      <c r="M64" s="83">
        <f t="shared" si="7"/>
      </c>
      <c r="N64" s="150"/>
      <c r="O64" s="151"/>
      <c r="P64" s="151"/>
      <c r="Q64" s="151"/>
      <c r="R64" s="151"/>
      <c r="S64" s="151"/>
      <c r="T64" s="152"/>
      <c r="U64" s="81"/>
      <c r="V64" s="81"/>
      <c r="W64" s="81"/>
      <c r="X64" s="81"/>
      <c r="Y64" s="114"/>
      <c r="Z64" s="175"/>
      <c r="AA64" s="176"/>
      <c r="AB64" s="176"/>
      <c r="AC64" s="11"/>
      <c r="AD64" s="3"/>
      <c r="AE64" s="3"/>
      <c r="AF64" s="3"/>
      <c r="AH64" s="2" t="s">
        <v>156</v>
      </c>
      <c r="AM64" s="59" t="s">
        <v>156</v>
      </c>
    </row>
    <row r="65" spans="1:39" ht="21.75" customHeight="1">
      <c r="A65" s="9"/>
      <c r="B65" s="71">
        <f t="shared" si="8"/>
        <v>58</v>
      </c>
      <c r="C65" s="71"/>
      <c r="D65" s="84">
        <f>IF(C65="","",VLOOKUP(C65,'様式2-2（市町郡区ＰＴＡ用）'!$B$12:$C$44,2))</f>
      </c>
      <c r="E65" s="109">
        <f t="shared" si="5"/>
      </c>
      <c r="F65" s="109">
        <f t="shared" si="6"/>
      </c>
      <c r="G65" s="75"/>
      <c r="H65" s="72"/>
      <c r="I65" s="73"/>
      <c r="J65" s="74"/>
      <c r="K65" s="74"/>
      <c r="L65" s="74"/>
      <c r="M65" s="83">
        <f t="shared" si="7"/>
      </c>
      <c r="N65" s="150"/>
      <c r="O65" s="151"/>
      <c r="P65" s="151"/>
      <c r="Q65" s="151"/>
      <c r="R65" s="151"/>
      <c r="S65" s="151"/>
      <c r="T65" s="152"/>
      <c r="U65" s="81"/>
      <c r="V65" s="81"/>
      <c r="W65" s="81"/>
      <c r="X65" s="81"/>
      <c r="Y65" s="114"/>
      <c r="Z65" s="175"/>
      <c r="AA65" s="176"/>
      <c r="AB65" s="176"/>
      <c r="AC65" s="11"/>
      <c r="AD65" s="3"/>
      <c r="AE65" s="3"/>
      <c r="AF65" s="3"/>
      <c r="AH65" s="2" t="s">
        <v>157</v>
      </c>
      <c r="AM65" s="59" t="s">
        <v>157</v>
      </c>
    </row>
    <row r="66" spans="1:39" ht="21.75" customHeight="1">
      <c r="A66" s="9"/>
      <c r="B66" s="71">
        <f t="shared" si="8"/>
        <v>59</v>
      </c>
      <c r="C66" s="71"/>
      <c r="D66" s="84">
        <f>IF(C66="","",VLOOKUP(C66,'様式2-2（市町郡区ＰＴＡ用）'!$B$12:$C$44,2))</f>
      </c>
      <c r="E66" s="109">
        <f t="shared" si="5"/>
      </c>
      <c r="F66" s="109">
        <f t="shared" si="6"/>
      </c>
      <c r="G66" s="75"/>
      <c r="H66" s="72"/>
      <c r="I66" s="73"/>
      <c r="J66" s="74"/>
      <c r="K66" s="74"/>
      <c r="L66" s="74"/>
      <c r="M66" s="83">
        <f t="shared" si="7"/>
      </c>
      <c r="N66" s="150"/>
      <c r="O66" s="151"/>
      <c r="P66" s="151"/>
      <c r="Q66" s="151"/>
      <c r="R66" s="151"/>
      <c r="S66" s="151"/>
      <c r="T66" s="152"/>
      <c r="U66" s="81"/>
      <c r="V66" s="81"/>
      <c r="W66" s="81"/>
      <c r="X66" s="81"/>
      <c r="Y66" s="114"/>
      <c r="Z66" s="175"/>
      <c r="AA66" s="176"/>
      <c r="AB66" s="176"/>
      <c r="AC66" s="11"/>
      <c r="AD66" s="3"/>
      <c r="AE66" s="3"/>
      <c r="AF66" s="3"/>
      <c r="AH66" s="2" t="s">
        <v>158</v>
      </c>
      <c r="AM66" s="59" t="s">
        <v>158</v>
      </c>
    </row>
    <row r="67" spans="1:39" ht="21.75" customHeight="1">
      <c r="A67" s="9"/>
      <c r="B67" s="71">
        <f t="shared" si="8"/>
        <v>60</v>
      </c>
      <c r="C67" s="71"/>
      <c r="D67" s="84">
        <f>IF(C67="","",VLOOKUP(C67,'様式2-2（市町郡区ＰＴＡ用）'!$B$12:$C$44,2))</f>
      </c>
      <c r="E67" s="109">
        <f t="shared" si="5"/>
      </c>
      <c r="F67" s="109">
        <f t="shared" si="6"/>
      </c>
      <c r="G67" s="75"/>
      <c r="H67" s="72"/>
      <c r="I67" s="73"/>
      <c r="J67" s="74"/>
      <c r="K67" s="74"/>
      <c r="L67" s="74"/>
      <c r="M67" s="83">
        <f t="shared" si="7"/>
      </c>
      <c r="N67" s="150"/>
      <c r="O67" s="151"/>
      <c r="P67" s="151"/>
      <c r="Q67" s="151"/>
      <c r="R67" s="151"/>
      <c r="S67" s="151"/>
      <c r="T67" s="152"/>
      <c r="U67" s="81"/>
      <c r="V67" s="81"/>
      <c r="W67" s="81"/>
      <c r="X67" s="81"/>
      <c r="Y67" s="114"/>
      <c r="Z67" s="175"/>
      <c r="AA67" s="176"/>
      <c r="AB67" s="176"/>
      <c r="AC67" s="11"/>
      <c r="AD67" s="3"/>
      <c r="AE67" s="3"/>
      <c r="AF67" s="3"/>
      <c r="AH67" s="2" t="s">
        <v>159</v>
      </c>
      <c r="AM67" s="59" t="s">
        <v>159</v>
      </c>
    </row>
    <row r="68" spans="1:39" ht="21.75" customHeight="1">
      <c r="A68" s="9"/>
      <c r="B68" s="71">
        <f t="shared" si="8"/>
        <v>61</v>
      </c>
      <c r="C68" s="71"/>
      <c r="D68" s="84">
        <f>IF(C68="","",VLOOKUP(C68,'様式2-2（市町郡区ＰＴＡ用）'!$B$12:$C$44,2))</f>
      </c>
      <c r="E68" s="109">
        <f t="shared" si="5"/>
      </c>
      <c r="F68" s="109">
        <f t="shared" si="6"/>
      </c>
      <c r="G68" s="75"/>
      <c r="H68" s="72"/>
      <c r="I68" s="73"/>
      <c r="J68" s="74"/>
      <c r="K68" s="74"/>
      <c r="L68" s="74"/>
      <c r="M68" s="83">
        <f t="shared" si="7"/>
      </c>
      <c r="N68" s="150"/>
      <c r="O68" s="151"/>
      <c r="P68" s="151"/>
      <c r="Q68" s="151"/>
      <c r="R68" s="151"/>
      <c r="S68" s="151"/>
      <c r="T68" s="152"/>
      <c r="U68" s="81"/>
      <c r="V68" s="81"/>
      <c r="W68" s="81"/>
      <c r="X68" s="81"/>
      <c r="Y68" s="114"/>
      <c r="Z68" s="175"/>
      <c r="AA68" s="176"/>
      <c r="AB68" s="176"/>
      <c r="AC68" s="11"/>
      <c r="AD68" s="3"/>
      <c r="AE68" s="3"/>
      <c r="AF68" s="3"/>
      <c r="AH68" s="2" t="s">
        <v>160</v>
      </c>
      <c r="AM68" s="59" t="s">
        <v>160</v>
      </c>
    </row>
    <row r="69" spans="1:39" ht="21.75" customHeight="1">
      <c r="A69" s="9"/>
      <c r="B69" s="71">
        <f t="shared" si="8"/>
        <v>62</v>
      </c>
      <c r="C69" s="71"/>
      <c r="D69" s="85">
        <f>IF(C69="","",VLOOKUP(C69,'様式2-2（市町郡区ＰＴＡ用）'!$B$12:$C$44,2))</f>
      </c>
      <c r="E69" s="109">
        <f t="shared" si="5"/>
      </c>
      <c r="F69" s="109">
        <f t="shared" si="6"/>
      </c>
      <c r="G69" s="77"/>
      <c r="H69" s="77"/>
      <c r="I69" s="73"/>
      <c r="J69" s="74"/>
      <c r="K69" s="74"/>
      <c r="L69" s="74"/>
      <c r="M69" s="83">
        <f t="shared" si="7"/>
      </c>
      <c r="N69" s="150"/>
      <c r="O69" s="151"/>
      <c r="P69" s="151"/>
      <c r="Q69" s="151"/>
      <c r="R69" s="151"/>
      <c r="S69" s="151"/>
      <c r="T69" s="152"/>
      <c r="U69" s="81"/>
      <c r="V69" s="81"/>
      <c r="W69" s="81"/>
      <c r="X69" s="81"/>
      <c r="Y69" s="114"/>
      <c r="Z69" s="175"/>
      <c r="AA69" s="176"/>
      <c r="AB69" s="176"/>
      <c r="AC69" s="11"/>
      <c r="AD69" s="3"/>
      <c r="AE69" s="3"/>
      <c r="AF69" s="3"/>
      <c r="AH69" s="2" t="s">
        <v>161</v>
      </c>
      <c r="AM69" s="59" t="s">
        <v>161</v>
      </c>
    </row>
    <row r="70" spans="1:39" ht="21.75" customHeight="1">
      <c r="A70" s="9"/>
      <c r="B70" s="71">
        <f t="shared" si="8"/>
        <v>63</v>
      </c>
      <c r="C70" s="71"/>
      <c r="D70" s="85">
        <f>IF(C70="","",VLOOKUP(C70,'様式2-2（市町郡区ＰＴＡ用）'!$B$12:$C$44,2))</f>
      </c>
      <c r="E70" s="109">
        <f t="shared" si="5"/>
      </c>
      <c r="F70" s="109">
        <f t="shared" si="6"/>
      </c>
      <c r="G70" s="77"/>
      <c r="H70" s="77"/>
      <c r="I70" s="73"/>
      <c r="J70" s="74"/>
      <c r="K70" s="74"/>
      <c r="L70" s="74"/>
      <c r="M70" s="83">
        <f t="shared" si="7"/>
      </c>
      <c r="N70" s="150"/>
      <c r="O70" s="151"/>
      <c r="P70" s="151"/>
      <c r="Q70" s="151"/>
      <c r="R70" s="151"/>
      <c r="S70" s="151"/>
      <c r="T70" s="152"/>
      <c r="U70" s="81"/>
      <c r="V70" s="81"/>
      <c r="W70" s="81"/>
      <c r="X70" s="81"/>
      <c r="Y70" s="114"/>
      <c r="Z70" s="175"/>
      <c r="AA70" s="176"/>
      <c r="AB70" s="176"/>
      <c r="AC70" s="11"/>
      <c r="AD70" s="3"/>
      <c r="AE70" s="3"/>
      <c r="AF70" s="3"/>
      <c r="AH70" s="2" t="s">
        <v>162</v>
      </c>
      <c r="AM70" s="59" t="s">
        <v>162</v>
      </c>
    </row>
    <row r="71" spans="1:39" ht="21.75" customHeight="1">
      <c r="A71" s="9"/>
      <c r="B71" s="71">
        <f t="shared" si="8"/>
        <v>64</v>
      </c>
      <c r="C71" s="71"/>
      <c r="D71" s="85">
        <f>IF(C71="","",VLOOKUP(C71,'様式2-2（市町郡区ＰＴＡ用）'!$B$12:$C$44,2))</f>
      </c>
      <c r="E71" s="109">
        <f t="shared" si="5"/>
      </c>
      <c r="F71" s="109">
        <f t="shared" si="6"/>
      </c>
      <c r="G71" s="77"/>
      <c r="H71" s="77"/>
      <c r="I71" s="73"/>
      <c r="J71" s="74"/>
      <c r="K71" s="74"/>
      <c r="L71" s="74"/>
      <c r="M71" s="83">
        <f t="shared" si="7"/>
      </c>
      <c r="N71" s="150"/>
      <c r="O71" s="151"/>
      <c r="P71" s="151"/>
      <c r="Q71" s="151"/>
      <c r="R71" s="151"/>
      <c r="S71" s="151"/>
      <c r="T71" s="152"/>
      <c r="U71" s="81"/>
      <c r="V71" s="81"/>
      <c r="W71" s="81"/>
      <c r="X71" s="81"/>
      <c r="Y71" s="114"/>
      <c r="Z71" s="175"/>
      <c r="AA71" s="176"/>
      <c r="AB71" s="176"/>
      <c r="AC71" s="11"/>
      <c r="AD71" s="3"/>
      <c r="AE71" s="3"/>
      <c r="AF71" s="3"/>
      <c r="AH71" s="2" t="s">
        <v>163</v>
      </c>
      <c r="AM71" s="59" t="s">
        <v>163</v>
      </c>
    </row>
    <row r="72" spans="1:39" ht="13.5" customHeight="1">
      <c r="A72" s="1"/>
      <c r="B72" s="9"/>
      <c r="C72" s="11" t="s">
        <v>35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9"/>
      <c r="AD72" s="11"/>
      <c r="AH72" s="2" t="s">
        <v>164</v>
      </c>
      <c r="AM72" s="59" t="s">
        <v>164</v>
      </c>
    </row>
    <row r="73" spans="2:39" ht="27" customHeight="1">
      <c r="B73" s="9"/>
      <c r="C73" s="9"/>
      <c r="D73" s="9"/>
      <c r="E73" s="9"/>
      <c r="F73" s="11"/>
      <c r="G73" s="9"/>
      <c r="H73" s="9"/>
      <c r="I73" s="9"/>
      <c r="J73" s="9"/>
      <c r="K73" s="9"/>
      <c r="L73" s="9"/>
      <c r="M73" s="9"/>
      <c r="N73" s="9"/>
      <c r="O73" s="9"/>
      <c r="P73" s="9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9"/>
      <c r="AD73" s="11"/>
      <c r="AH73" s="2" t="s">
        <v>165</v>
      </c>
      <c r="AM73" s="59" t="s">
        <v>165</v>
      </c>
    </row>
    <row r="74" spans="17:39" ht="27" customHeight="1"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D74" s="3"/>
      <c r="AH74" s="2" t="s">
        <v>166</v>
      </c>
      <c r="AM74" s="59" t="s">
        <v>166</v>
      </c>
    </row>
    <row r="75" spans="30:39" ht="27" customHeight="1">
      <c r="AD75" s="3"/>
      <c r="AH75" s="2" t="s">
        <v>167</v>
      </c>
      <c r="AM75" s="59" t="s">
        <v>167</v>
      </c>
    </row>
    <row r="76" spans="30:39" ht="27" customHeight="1">
      <c r="AD76" s="3"/>
      <c r="AH76" s="2" t="s">
        <v>223</v>
      </c>
      <c r="AM76" s="59" t="s">
        <v>223</v>
      </c>
    </row>
    <row r="77" spans="34:39" ht="27" customHeight="1">
      <c r="AH77" s="2" t="s">
        <v>168</v>
      </c>
      <c r="AM77" s="59" t="s">
        <v>168</v>
      </c>
    </row>
    <row r="78" spans="34:39" ht="27" customHeight="1">
      <c r="AH78" s="2" t="s">
        <v>169</v>
      </c>
      <c r="AM78" s="59" t="s">
        <v>169</v>
      </c>
    </row>
    <row r="79" spans="34:39" ht="27" customHeight="1">
      <c r="AH79" s="2" t="s">
        <v>224</v>
      </c>
      <c r="AM79" s="59" t="s">
        <v>224</v>
      </c>
    </row>
    <row r="80" spans="17:39" ht="15" customHeight="1">
      <c r="Q80" s="111"/>
      <c r="AH80" s="2" t="s">
        <v>170</v>
      </c>
      <c r="AM80" s="59" t="s">
        <v>170</v>
      </c>
    </row>
    <row r="81" spans="17:39" ht="15" customHeight="1">
      <c r="Q81" s="111"/>
      <c r="AH81" s="2" t="s">
        <v>171</v>
      </c>
      <c r="AM81" s="59" t="s">
        <v>171</v>
      </c>
    </row>
    <row r="82" spans="17:39" ht="15" customHeight="1">
      <c r="Q82" s="111"/>
      <c r="AH82" s="2" t="s">
        <v>172</v>
      </c>
      <c r="AM82" s="59" t="s">
        <v>172</v>
      </c>
    </row>
    <row r="83" spans="17:39" ht="15" customHeight="1">
      <c r="Q83" s="111"/>
      <c r="AH83" s="2" t="s">
        <v>173</v>
      </c>
      <c r="AM83" s="59" t="s">
        <v>173</v>
      </c>
    </row>
    <row r="84" spans="17:39" ht="15" customHeight="1">
      <c r="Q84" s="111"/>
      <c r="AH84" s="2" t="s">
        <v>174</v>
      </c>
      <c r="AM84" s="59" t="s">
        <v>174</v>
      </c>
    </row>
    <row r="85" spans="17:39" ht="15" customHeight="1">
      <c r="Q85" s="111"/>
      <c r="AH85" s="2" t="s">
        <v>175</v>
      </c>
      <c r="AM85" s="59" t="s">
        <v>175</v>
      </c>
    </row>
    <row r="86" spans="17:39" ht="15" customHeight="1">
      <c r="Q86" s="111"/>
      <c r="AH86" s="2" t="s">
        <v>176</v>
      </c>
      <c r="AM86" s="59" t="s">
        <v>176</v>
      </c>
    </row>
    <row r="87" spans="17:39" ht="15" customHeight="1">
      <c r="Q87" s="111"/>
      <c r="AH87" s="2" t="s">
        <v>225</v>
      </c>
      <c r="AM87" s="59" t="s">
        <v>225</v>
      </c>
    </row>
    <row r="88" spans="17:39" ht="15" customHeight="1">
      <c r="Q88" s="111"/>
      <c r="AH88" s="2" t="s">
        <v>226</v>
      </c>
      <c r="AM88" s="59" t="s">
        <v>226</v>
      </c>
    </row>
    <row r="89" spans="17:39" ht="15" customHeight="1">
      <c r="Q89" s="111"/>
      <c r="AH89" s="2" t="s">
        <v>177</v>
      </c>
      <c r="AM89" s="59" t="s">
        <v>177</v>
      </c>
    </row>
    <row r="90" spans="17:39" ht="15" customHeight="1">
      <c r="Q90" s="111"/>
      <c r="AH90" s="2" t="s">
        <v>227</v>
      </c>
      <c r="AM90" s="59" t="s">
        <v>227</v>
      </c>
    </row>
    <row r="91" spans="17:39" ht="15" customHeight="1">
      <c r="Q91" s="111"/>
      <c r="AH91" s="2" t="s">
        <v>228</v>
      </c>
      <c r="AM91" s="59" t="s">
        <v>228</v>
      </c>
    </row>
    <row r="92" spans="17:39" ht="15" customHeight="1">
      <c r="Q92" s="111"/>
      <c r="AH92" s="2" t="s">
        <v>229</v>
      </c>
      <c r="AM92" s="59" t="s">
        <v>229</v>
      </c>
    </row>
    <row r="93" spans="17:39" ht="15" customHeight="1">
      <c r="Q93" s="111"/>
      <c r="AH93" s="2" t="s">
        <v>178</v>
      </c>
      <c r="AM93" s="59" t="s">
        <v>178</v>
      </c>
    </row>
    <row r="94" spans="17:39" ht="15" customHeight="1">
      <c r="Q94" s="111"/>
      <c r="AH94" s="2" t="s">
        <v>179</v>
      </c>
      <c r="AM94" s="59" t="s">
        <v>179</v>
      </c>
    </row>
    <row r="95" spans="17:39" ht="15" customHeight="1">
      <c r="Q95" s="111"/>
      <c r="AH95" s="2" t="s">
        <v>180</v>
      </c>
      <c r="AM95" s="59" t="s">
        <v>180</v>
      </c>
    </row>
    <row r="96" spans="17:39" ht="15" customHeight="1">
      <c r="Q96" s="111"/>
      <c r="AH96" s="2" t="s">
        <v>181</v>
      </c>
      <c r="AM96" s="59" t="s">
        <v>181</v>
      </c>
    </row>
    <row r="97" spans="17:39" ht="15" customHeight="1">
      <c r="Q97" s="111"/>
      <c r="AH97" s="2" t="s">
        <v>182</v>
      </c>
      <c r="AM97" s="59" t="s">
        <v>182</v>
      </c>
    </row>
    <row r="98" spans="17:39" ht="15" customHeight="1">
      <c r="Q98" s="111"/>
      <c r="AH98" s="2" t="s">
        <v>230</v>
      </c>
      <c r="AM98" s="59" t="s">
        <v>230</v>
      </c>
    </row>
    <row r="99" spans="17:39" ht="15" customHeight="1">
      <c r="Q99" s="111"/>
      <c r="AH99" s="2" t="s">
        <v>231</v>
      </c>
      <c r="AM99" s="59" t="s">
        <v>231</v>
      </c>
    </row>
    <row r="100" spans="17:39" ht="15" customHeight="1">
      <c r="Q100" s="111"/>
      <c r="AH100" s="2" t="s">
        <v>232</v>
      </c>
      <c r="AM100" s="59" t="s">
        <v>232</v>
      </c>
    </row>
    <row r="101" spans="17:39" ht="15" customHeight="1">
      <c r="Q101" s="111"/>
      <c r="AH101" s="2" t="s">
        <v>233</v>
      </c>
      <c r="AM101" s="59" t="s">
        <v>233</v>
      </c>
    </row>
    <row r="102" spans="17:39" ht="15" customHeight="1">
      <c r="Q102" s="111"/>
      <c r="AH102" s="2" t="s">
        <v>183</v>
      </c>
      <c r="AM102" s="59" t="s">
        <v>183</v>
      </c>
    </row>
    <row r="103" spans="17:34" ht="15" customHeight="1">
      <c r="Q103" s="111"/>
      <c r="AH103" s="2" t="s">
        <v>184</v>
      </c>
    </row>
    <row r="104" spans="17:34" ht="15" customHeight="1">
      <c r="Q104" s="111"/>
      <c r="AH104" s="2" t="s">
        <v>185</v>
      </c>
    </row>
    <row r="105" spans="17:34" ht="15" customHeight="1">
      <c r="Q105" s="111"/>
      <c r="AH105" s="2" t="s">
        <v>186</v>
      </c>
    </row>
    <row r="106" spans="17:34" ht="15" customHeight="1">
      <c r="Q106" s="111"/>
      <c r="AH106" s="2" t="s">
        <v>187</v>
      </c>
    </row>
    <row r="107" spans="17:34" ht="15" customHeight="1">
      <c r="Q107" s="111"/>
      <c r="AH107" s="2" t="s">
        <v>188</v>
      </c>
    </row>
    <row r="108" spans="17:34" ht="15" customHeight="1">
      <c r="Q108" s="111"/>
      <c r="AH108" s="2" t="s">
        <v>189</v>
      </c>
    </row>
    <row r="109" spans="17:34" ht="15" customHeight="1">
      <c r="Q109" s="111"/>
      <c r="AH109" s="2" t="s">
        <v>190</v>
      </c>
    </row>
    <row r="110" spans="17:34" ht="15" customHeight="1">
      <c r="Q110" s="111"/>
      <c r="AH110" s="2" t="s">
        <v>191</v>
      </c>
    </row>
    <row r="111" spans="17:34" ht="15" customHeight="1">
      <c r="Q111" s="111"/>
      <c r="AH111" s="2" t="s">
        <v>192</v>
      </c>
    </row>
    <row r="112" spans="17:34" ht="15" customHeight="1">
      <c r="Q112" s="111"/>
      <c r="AH112" s="2" t="s">
        <v>193</v>
      </c>
    </row>
    <row r="113" spans="17:34" ht="15" customHeight="1">
      <c r="Q113" s="111"/>
      <c r="AH113" s="2" t="s">
        <v>194</v>
      </c>
    </row>
    <row r="114" spans="17:34" ht="15" customHeight="1">
      <c r="Q114" s="111"/>
      <c r="AH114" s="2" t="s">
        <v>195</v>
      </c>
    </row>
    <row r="115" spans="17:34" ht="15" customHeight="1">
      <c r="Q115" s="111"/>
      <c r="AH115" s="2" t="s">
        <v>196</v>
      </c>
    </row>
    <row r="116" spans="17:34" ht="15" customHeight="1">
      <c r="Q116" s="111"/>
      <c r="AH116" s="2" t="s">
        <v>197</v>
      </c>
    </row>
    <row r="117" spans="17:34" ht="15" customHeight="1">
      <c r="Q117" s="111"/>
      <c r="AH117" s="2" t="s">
        <v>234</v>
      </c>
    </row>
    <row r="118" spans="17:34" ht="15" customHeight="1">
      <c r="Q118" s="111"/>
      <c r="AH118" s="2" t="s">
        <v>198</v>
      </c>
    </row>
    <row r="119" spans="17:34" ht="15" customHeight="1">
      <c r="Q119" s="111"/>
      <c r="AH119" s="2" t="s">
        <v>199</v>
      </c>
    </row>
    <row r="120" spans="17:34" ht="15" customHeight="1">
      <c r="Q120" s="111"/>
      <c r="AH120" s="2" t="s">
        <v>200</v>
      </c>
    </row>
    <row r="121" spans="17:34" ht="15" customHeight="1">
      <c r="Q121" s="111"/>
      <c r="AH121" s="2" t="s">
        <v>201</v>
      </c>
    </row>
    <row r="122" spans="17:34" ht="15" customHeight="1">
      <c r="Q122" s="111"/>
      <c r="AH122" s="2" t="s">
        <v>235</v>
      </c>
    </row>
    <row r="123" spans="17:34" ht="15" customHeight="1">
      <c r="Q123" s="111"/>
      <c r="AH123" s="2" t="s">
        <v>236</v>
      </c>
    </row>
    <row r="124" spans="17:34" ht="15" customHeight="1">
      <c r="Q124" s="111"/>
      <c r="AH124" s="2" t="s">
        <v>202</v>
      </c>
    </row>
    <row r="125" spans="17:34" ht="15" customHeight="1">
      <c r="Q125" s="111"/>
      <c r="AH125" s="2" t="s">
        <v>203</v>
      </c>
    </row>
    <row r="126" spans="17:34" ht="15" customHeight="1">
      <c r="Q126" s="111"/>
      <c r="AH126" s="2" t="s">
        <v>204</v>
      </c>
    </row>
    <row r="127" spans="17:34" ht="15" customHeight="1">
      <c r="Q127" s="111"/>
      <c r="AH127" s="2" t="s">
        <v>205</v>
      </c>
    </row>
    <row r="128" spans="17:34" ht="15" customHeight="1">
      <c r="Q128" s="111"/>
      <c r="AH128" s="2" t="s">
        <v>206</v>
      </c>
    </row>
    <row r="129" spans="17:34" ht="15" customHeight="1">
      <c r="Q129" s="111"/>
      <c r="AH129" s="2" t="s">
        <v>207</v>
      </c>
    </row>
    <row r="130" spans="17:34" ht="15" customHeight="1">
      <c r="Q130" s="111"/>
      <c r="AH130" s="2" t="s">
        <v>208</v>
      </c>
    </row>
    <row r="131" spans="17:34" ht="15" customHeight="1">
      <c r="Q131" s="111"/>
      <c r="AH131" s="2" t="s">
        <v>209</v>
      </c>
    </row>
    <row r="132" spans="17:34" ht="15" customHeight="1">
      <c r="Q132" s="111"/>
      <c r="AH132" s="2" t="s">
        <v>210</v>
      </c>
    </row>
    <row r="133" spans="17:34" ht="15" customHeight="1">
      <c r="Q133" s="111"/>
      <c r="AH133" s="2" t="s">
        <v>211</v>
      </c>
    </row>
    <row r="134" spans="17:34" ht="15" customHeight="1">
      <c r="Q134" s="111"/>
      <c r="AH134" s="2" t="s">
        <v>212</v>
      </c>
    </row>
    <row r="135" spans="17:34" ht="15" customHeight="1">
      <c r="Q135" s="111"/>
      <c r="AH135" s="2" t="s">
        <v>213</v>
      </c>
    </row>
    <row r="136" spans="17:34" ht="15" customHeight="1">
      <c r="Q136" s="111"/>
      <c r="AH136" s="2" t="s">
        <v>237</v>
      </c>
    </row>
    <row r="137" spans="17:34" ht="15" customHeight="1">
      <c r="Q137" s="111"/>
      <c r="AH137" s="2" t="s">
        <v>238</v>
      </c>
    </row>
    <row r="138" ht="15" customHeight="1">
      <c r="Q138" s="111"/>
    </row>
    <row r="139" ht="15" customHeight="1">
      <c r="Q139" s="111"/>
    </row>
    <row r="140" ht="15" customHeight="1">
      <c r="Q140" s="111"/>
    </row>
    <row r="141" ht="15" customHeight="1">
      <c r="Q141" s="111"/>
    </row>
    <row r="142" ht="15" customHeight="1">
      <c r="Q142" s="111"/>
    </row>
    <row r="143" ht="15" customHeight="1">
      <c r="Q143" s="59"/>
    </row>
    <row r="144" ht="15" customHeight="1">
      <c r="Q144" s="59"/>
    </row>
    <row r="145" ht="15" customHeight="1">
      <c r="Q145" s="59"/>
    </row>
    <row r="146" ht="15" customHeight="1">
      <c r="Q146" s="59"/>
    </row>
    <row r="147" ht="15" customHeight="1">
      <c r="Q147" s="59"/>
    </row>
    <row r="148" ht="15" customHeight="1">
      <c r="Q148" s="59"/>
    </row>
    <row r="149" ht="15" customHeight="1">
      <c r="Q149" s="59"/>
    </row>
    <row r="150" ht="15" customHeight="1">
      <c r="Q150" s="59"/>
    </row>
    <row r="151" ht="15" customHeight="1">
      <c r="Q151" s="59"/>
    </row>
  </sheetData>
  <sheetProtection sheet="1"/>
  <mergeCells count="141">
    <mergeCell ref="Z71:AB71"/>
    <mergeCell ref="Z65:AB65"/>
    <mergeCell ref="Z66:AB66"/>
    <mergeCell ref="Z67:AB67"/>
    <mergeCell ref="Z68:AB68"/>
    <mergeCell ref="Z69:AB69"/>
    <mergeCell ref="Z70:AB70"/>
    <mergeCell ref="Z59:AB59"/>
    <mergeCell ref="Z60:AB60"/>
    <mergeCell ref="Z61:AB61"/>
    <mergeCell ref="Z62:AB62"/>
    <mergeCell ref="Z49:AB49"/>
    <mergeCell ref="Z50:AB50"/>
    <mergeCell ref="Z63:AB63"/>
    <mergeCell ref="Z64:AB64"/>
    <mergeCell ref="Z53:AB53"/>
    <mergeCell ref="Z54:AB54"/>
    <mergeCell ref="Z55:AB55"/>
    <mergeCell ref="Z56:AB56"/>
    <mergeCell ref="Z57:AB57"/>
    <mergeCell ref="Z58:AB58"/>
    <mergeCell ref="Z51:AB51"/>
    <mergeCell ref="Z52:AB52"/>
    <mergeCell ref="Z41:AB41"/>
    <mergeCell ref="Z42:AB42"/>
    <mergeCell ref="Z43:AB43"/>
    <mergeCell ref="Z44:AB44"/>
    <mergeCell ref="Z45:AB45"/>
    <mergeCell ref="Z46:AB46"/>
    <mergeCell ref="Z47:AB47"/>
    <mergeCell ref="Z48:AB48"/>
    <mergeCell ref="Z40:AB40"/>
    <mergeCell ref="Z29:AB29"/>
    <mergeCell ref="Z30:AB30"/>
    <mergeCell ref="Z31:AB31"/>
    <mergeCell ref="Z32:AB32"/>
    <mergeCell ref="Z33:AB33"/>
    <mergeCell ref="Z34:AB34"/>
    <mergeCell ref="Z35:AB35"/>
    <mergeCell ref="Z36:AB36"/>
    <mergeCell ref="Z37:AB37"/>
    <mergeCell ref="Z24:AB24"/>
    <mergeCell ref="Z25:AB25"/>
    <mergeCell ref="Z26:AB26"/>
    <mergeCell ref="Z39:AB39"/>
    <mergeCell ref="Z38:AB38"/>
    <mergeCell ref="Z14:AB14"/>
    <mergeCell ref="Z27:AB27"/>
    <mergeCell ref="Z28:AB28"/>
    <mergeCell ref="Z17:AB17"/>
    <mergeCell ref="Z18:AB18"/>
    <mergeCell ref="Z19:AB19"/>
    <mergeCell ref="Z20:AB20"/>
    <mergeCell ref="Z21:AB21"/>
    <mergeCell ref="Z22:AB22"/>
    <mergeCell ref="Z23:AB23"/>
    <mergeCell ref="Z15:AB15"/>
    <mergeCell ref="Z16:AB16"/>
    <mergeCell ref="Z6:AB6"/>
    <mergeCell ref="Z7:AB7"/>
    <mergeCell ref="Z8:AB8"/>
    <mergeCell ref="Z9:AB9"/>
    <mergeCell ref="Z10:AB10"/>
    <mergeCell ref="Z11:AB11"/>
    <mergeCell ref="Z12:AB12"/>
    <mergeCell ref="Z13:AB13"/>
    <mergeCell ref="G5:T5"/>
    <mergeCell ref="C3:F3"/>
    <mergeCell ref="E6:F6"/>
    <mergeCell ref="G6:H6"/>
    <mergeCell ref="J6:L6"/>
    <mergeCell ref="I3:N3"/>
    <mergeCell ref="O3:R3"/>
    <mergeCell ref="I4:N4"/>
    <mergeCell ref="O4:R4"/>
    <mergeCell ref="N20:T20"/>
    <mergeCell ref="N6:T6"/>
    <mergeCell ref="N7:T7"/>
    <mergeCell ref="N8:T8"/>
    <mergeCell ref="N9:T9"/>
    <mergeCell ref="N10:T10"/>
    <mergeCell ref="N11:T11"/>
    <mergeCell ref="N12:T12"/>
    <mergeCell ref="N13:T13"/>
    <mergeCell ref="N14:T14"/>
    <mergeCell ref="N21:T21"/>
    <mergeCell ref="N22:T22"/>
    <mergeCell ref="N23:T23"/>
    <mergeCell ref="N24:T24"/>
    <mergeCell ref="N25:T25"/>
    <mergeCell ref="N26:T26"/>
    <mergeCell ref="N27:T27"/>
    <mergeCell ref="N28:T28"/>
    <mergeCell ref="N29:T29"/>
    <mergeCell ref="N30:T30"/>
    <mergeCell ref="N31:T31"/>
    <mergeCell ref="N32:T32"/>
    <mergeCell ref="N33:T33"/>
    <mergeCell ref="N34:T34"/>
    <mergeCell ref="N35:T35"/>
    <mergeCell ref="N36:T36"/>
    <mergeCell ref="N37:T37"/>
    <mergeCell ref="N38:T38"/>
    <mergeCell ref="N39:T39"/>
    <mergeCell ref="N40:T40"/>
    <mergeCell ref="N41:T41"/>
    <mergeCell ref="N42:T42"/>
    <mergeCell ref="N43:T43"/>
    <mergeCell ref="N44:T44"/>
    <mergeCell ref="N45:T45"/>
    <mergeCell ref="N46:T46"/>
    <mergeCell ref="N47:T47"/>
    <mergeCell ref="N48:T48"/>
    <mergeCell ref="N49:T49"/>
    <mergeCell ref="N50:T50"/>
    <mergeCell ref="N51:T51"/>
    <mergeCell ref="N52:T52"/>
    <mergeCell ref="N53:T53"/>
    <mergeCell ref="N54:T54"/>
    <mergeCell ref="N55:T55"/>
    <mergeCell ref="N56:T56"/>
    <mergeCell ref="N57:T57"/>
    <mergeCell ref="N58:T58"/>
    <mergeCell ref="N59:T59"/>
    <mergeCell ref="N60:T60"/>
    <mergeCell ref="N68:T68"/>
    <mergeCell ref="N61:T61"/>
    <mergeCell ref="N62:T62"/>
    <mergeCell ref="N63:T63"/>
    <mergeCell ref="N64:T64"/>
    <mergeCell ref="N67:T67"/>
    <mergeCell ref="N15:T15"/>
    <mergeCell ref="N69:T69"/>
    <mergeCell ref="N70:T70"/>
    <mergeCell ref="N71:T71"/>
    <mergeCell ref="N16:T16"/>
    <mergeCell ref="N17:T17"/>
    <mergeCell ref="N18:T18"/>
    <mergeCell ref="N19:T19"/>
    <mergeCell ref="N65:T65"/>
    <mergeCell ref="N66:T66"/>
  </mergeCells>
  <dataValidations count="2">
    <dataValidation type="list" allowBlank="1" showInputMessage="1" showErrorMessage="1" sqref="I8:I71">
      <formula1>$AE$1:$AE$2</formula1>
    </dataValidation>
    <dataValidation type="list" allowBlank="1" showInputMessage="1" showErrorMessage="1" sqref="J8:L71">
      <formula1>"1,2,3,4,5,6"</formula1>
    </dataValidation>
  </dataValidations>
  <printOptions horizontalCentered="1"/>
  <pageMargins left="0.1968503937007874" right="0.1968503937007874" top="0.6299212598425197" bottom="0.6299212598425197" header="0.3937007874015748" footer="0.3937007874015748"/>
  <pageSetup horizontalDpi="600" verticalDpi="600" orientation="portrait" paperSize="9" scale="79" r:id="rId1"/>
  <headerFooter alignWithMargins="0">
    <oddHeader>&amp;L&amp;"ＭＳ Ｐゴシック,太字"&amp;14第45回　関東ブロックPTA研究大会　神奈川大会&amp;R＜市町郡区ＰＴＡ用　様式2-1＞</oddHeader>
    <oddFooter>&amp;L※ 様式、記入方法等の情報は、神奈川県ＰＴＡ協議会
ＨＰをご覧下さい。&amp;R&amp;P/&amp;N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U45"/>
  <sheetViews>
    <sheetView showZeros="0" zoomScaleSheetLayoutView="83" workbookViewId="0" topLeftCell="A1">
      <selection activeCell="B2" sqref="B2"/>
    </sheetView>
  </sheetViews>
  <sheetFormatPr defaultColWidth="7.625" defaultRowHeight="27" customHeight="1"/>
  <cols>
    <col min="1" max="1" width="1.75390625" style="2" customWidth="1"/>
    <col min="2" max="2" width="3.50390625" style="2" customWidth="1"/>
    <col min="3" max="3" width="19.25390625" style="3" customWidth="1"/>
    <col min="4" max="4" width="12.00390625" style="2" customWidth="1"/>
    <col min="5" max="5" width="6.625" style="2" customWidth="1"/>
    <col min="6" max="6" width="9.125" style="2" customWidth="1"/>
    <col min="7" max="18" width="7.50390625" style="2" customWidth="1"/>
    <col min="19" max="19" width="9.125" style="2" bestFit="1" customWidth="1"/>
    <col min="20" max="20" width="1.75390625" style="2" customWidth="1"/>
    <col min="21" max="16384" width="7.625" style="2" customWidth="1"/>
  </cols>
  <sheetData>
    <row r="1" spans="1:19" ht="27" customHeight="1">
      <c r="A1" s="9"/>
      <c r="B1" s="12" t="s">
        <v>277</v>
      </c>
      <c r="C1" s="11"/>
      <c r="D1" s="9"/>
      <c r="E1" s="9"/>
      <c r="F1" s="9"/>
      <c r="G1" s="9"/>
      <c r="H1" s="9"/>
      <c r="I1" s="13" t="s">
        <v>1</v>
      </c>
      <c r="J1" s="14" t="s">
        <v>2</v>
      </c>
      <c r="K1" s="15"/>
      <c r="L1" s="15"/>
      <c r="M1" s="16"/>
      <c r="N1" s="17"/>
      <c r="O1" s="18" t="s">
        <v>3</v>
      </c>
      <c r="P1" s="110"/>
      <c r="Q1" s="11" t="s">
        <v>4</v>
      </c>
      <c r="S1" s="86" t="s">
        <v>28</v>
      </c>
    </row>
    <row r="2" spans="1:19" ht="11.25" customHeight="1">
      <c r="A2" s="9"/>
      <c r="B2" s="19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17"/>
      <c r="O2" s="9"/>
      <c r="P2" s="9"/>
      <c r="Q2" s="9"/>
      <c r="R2" s="9"/>
      <c r="S2" s="9"/>
    </row>
    <row r="3" spans="1:20" s="3" customFormat="1" ht="21" customHeight="1">
      <c r="A3" s="11"/>
      <c r="B3" s="20" t="s">
        <v>6</v>
      </c>
      <c r="C3" s="181"/>
      <c r="D3" s="182"/>
      <c r="E3" s="9"/>
      <c r="F3" s="9"/>
      <c r="G3" s="38" t="s">
        <v>7</v>
      </c>
      <c r="H3" s="39">
        <v>1</v>
      </c>
      <c r="I3" s="39">
        <v>2</v>
      </c>
      <c r="J3" s="39">
        <v>3</v>
      </c>
      <c r="K3" s="39">
        <v>4</v>
      </c>
      <c r="L3" s="39">
        <v>5</v>
      </c>
      <c r="M3" s="39">
        <v>6</v>
      </c>
      <c r="N3" s="115"/>
      <c r="O3" s="120"/>
      <c r="P3" s="121"/>
      <c r="Q3" s="122"/>
      <c r="R3" s="117"/>
      <c r="S3" s="8" t="s">
        <v>8</v>
      </c>
      <c r="T3" s="11"/>
    </row>
    <row r="4" spans="1:20" s="3" customFormat="1" ht="21" customHeight="1">
      <c r="A4" s="11"/>
      <c r="B4" s="24"/>
      <c r="C4" s="25"/>
      <c r="D4" s="28" t="s">
        <v>30</v>
      </c>
      <c r="E4" s="9"/>
      <c r="F4" s="9"/>
      <c r="G4" s="41" t="s">
        <v>9</v>
      </c>
      <c r="H4" s="64">
        <f>COUNTIF('様式2-1（市町郡区ＰＴＡ用）'!$J:$J,H$3)</f>
        <v>0</v>
      </c>
      <c r="I4" s="64">
        <f>COUNTIF('様式2-1（市町郡区ＰＴＡ用）'!$J:$J,I$3)</f>
        <v>0</v>
      </c>
      <c r="J4" s="64">
        <f>COUNTIF('様式2-1（市町郡区ＰＴＡ用）'!$J:$J,J$3)</f>
        <v>0</v>
      </c>
      <c r="K4" s="64">
        <f>COUNTIF('様式2-1（市町郡区ＰＴＡ用）'!$J:$J,K$3)</f>
        <v>0</v>
      </c>
      <c r="L4" s="64">
        <f>COUNTIF('様式2-1（市町郡区ＰＴＡ用）'!$J:$J,L$3)</f>
        <v>0</v>
      </c>
      <c r="M4" s="64">
        <f>COUNTIF('様式2-1（市町郡区ＰＴＡ用）'!$J:$J,M$3)</f>
        <v>0</v>
      </c>
      <c r="N4" s="123"/>
      <c r="O4" s="119"/>
      <c r="P4" s="119"/>
      <c r="Q4" s="119"/>
      <c r="R4" s="124"/>
      <c r="S4" s="62">
        <f>SUM(H4:R4)</f>
        <v>0</v>
      </c>
      <c r="T4" s="11"/>
    </row>
    <row r="5" spans="1:20" s="3" customFormat="1" ht="21" customHeight="1">
      <c r="A5" s="11"/>
      <c r="B5" s="42" t="s">
        <v>10</v>
      </c>
      <c r="C5" s="11" t="s">
        <v>11</v>
      </c>
      <c r="D5" s="11"/>
      <c r="E5" s="9"/>
      <c r="F5" s="11"/>
      <c r="G5" s="41" t="s">
        <v>0</v>
      </c>
      <c r="H5" s="64">
        <f>COUNTIF('様式2-1（市町郡区ＰＴＡ用）'!$K:$K,H$3)</f>
        <v>0</v>
      </c>
      <c r="I5" s="64">
        <f>COUNTIF('様式2-1（市町郡区ＰＴＡ用）'!$K:$K,I$3)</f>
        <v>0</v>
      </c>
      <c r="J5" s="64">
        <f>COUNTIF('様式2-1（市町郡区ＰＴＡ用）'!$K:$K,J$3)</f>
        <v>0</v>
      </c>
      <c r="K5" s="64">
        <f>COUNTIF('様式2-1（市町郡区ＰＴＡ用）'!$K:$K,K$3)</f>
        <v>0</v>
      </c>
      <c r="L5" s="64">
        <f>COUNTIF('様式2-1（市町郡区ＰＴＡ用）'!$K:$K,L$3)</f>
        <v>0</v>
      </c>
      <c r="M5" s="64">
        <f>COUNTIF('様式2-1（市町郡区ＰＴＡ用）'!$K:$K,M$3)</f>
        <v>0</v>
      </c>
      <c r="N5" s="116"/>
      <c r="O5" s="125"/>
      <c r="P5" s="125"/>
      <c r="Q5" s="125"/>
      <c r="R5" s="118"/>
      <c r="S5" s="62">
        <f>SUM(H5:R5)</f>
        <v>0</v>
      </c>
      <c r="T5" s="11"/>
    </row>
    <row r="6" spans="1:20" s="3" customFormat="1" ht="21" customHeight="1">
      <c r="A6" s="11"/>
      <c r="B6" s="11"/>
      <c r="C6" s="11"/>
      <c r="D6" s="11"/>
      <c r="E6" s="9"/>
      <c r="F6" s="11"/>
      <c r="G6" s="41" t="s">
        <v>215</v>
      </c>
      <c r="H6" s="64">
        <f>COUNTIF('様式2-1（市町郡区ＰＴＡ用）'!$L:$L,H$3)</f>
        <v>0</v>
      </c>
      <c r="I6" s="64">
        <f>COUNTIF('様式2-1（市町郡区ＰＴＡ用）'!$L:$L,I$3)</f>
        <v>0</v>
      </c>
      <c r="J6" s="64">
        <f>COUNTIF('様式2-1（市町郡区ＰＴＡ用）'!$L:$L,J$3)</f>
        <v>0</v>
      </c>
      <c r="K6" s="64">
        <f>COUNTIF('様式2-1（市町郡区ＰＴＡ用）'!$L:$L,K$3)</f>
        <v>0</v>
      </c>
      <c r="L6" s="64">
        <f>COUNTIF('様式2-1（市町郡区ＰＴＡ用）'!$L:$L,L$3)</f>
        <v>0</v>
      </c>
      <c r="M6" s="64">
        <f>COUNTIF('様式2-1（市町郡区ＰＴＡ用）'!$L:$L,M$3)</f>
        <v>0</v>
      </c>
      <c r="N6" s="116"/>
      <c r="O6" s="125"/>
      <c r="P6" s="125"/>
      <c r="Q6" s="125"/>
      <c r="R6" s="118"/>
      <c r="S6" s="63">
        <f>SUM(H6:R6)</f>
        <v>0</v>
      </c>
      <c r="T6" s="11"/>
    </row>
    <row r="7" spans="1:19" s="4" customFormat="1" ht="16.5" customHeight="1">
      <c r="A7" s="43"/>
      <c r="B7" s="43"/>
      <c r="E7" s="9"/>
      <c r="F7" s="9"/>
      <c r="G7" s="9"/>
      <c r="H7" s="9"/>
      <c r="I7" s="9"/>
      <c r="J7" s="9"/>
      <c r="K7" s="9"/>
      <c r="L7" s="9"/>
      <c r="M7" s="43"/>
      <c r="N7" s="43"/>
      <c r="O7" s="38"/>
      <c r="P7" s="89"/>
      <c r="Q7" s="56"/>
      <c r="R7" s="56"/>
      <c r="S7" s="43"/>
    </row>
    <row r="8" spans="1:19" s="4" customFormat="1" ht="22.5" customHeight="1">
      <c r="A8" s="43"/>
      <c r="B8" s="43"/>
      <c r="C8" s="44" t="s">
        <v>12</v>
      </c>
      <c r="D8" s="45" t="s">
        <v>13</v>
      </c>
      <c r="E8" s="9"/>
      <c r="F8" s="9"/>
      <c r="G8" s="9"/>
      <c r="H8" s="9"/>
      <c r="I8" s="9"/>
      <c r="J8" s="9"/>
      <c r="K8" s="9"/>
      <c r="L8" s="9"/>
      <c r="M8" s="57"/>
      <c r="N8" s="57"/>
      <c r="O8" s="38" t="s">
        <v>14</v>
      </c>
      <c r="P8" s="90"/>
      <c r="Q8" s="36" t="s">
        <v>214</v>
      </c>
      <c r="R8" s="36" t="s">
        <v>16</v>
      </c>
      <c r="S8" s="36" t="s">
        <v>17</v>
      </c>
    </row>
    <row r="9" spans="1:19" s="4" customFormat="1" ht="22.5" customHeight="1">
      <c r="A9" s="43"/>
      <c r="B9" s="43"/>
      <c r="C9" s="78"/>
      <c r="D9" s="79"/>
      <c r="E9" s="9"/>
      <c r="F9" s="9"/>
      <c r="G9" s="9"/>
      <c r="H9" s="9"/>
      <c r="I9" s="9"/>
      <c r="J9" s="9"/>
      <c r="K9" s="9"/>
      <c r="L9" s="9"/>
      <c r="M9" s="57"/>
      <c r="N9" s="57"/>
      <c r="O9" s="57"/>
      <c r="P9" s="90"/>
      <c r="Q9" s="47">
        <f>SUM(E13:E44)</f>
        <v>0</v>
      </c>
      <c r="R9" s="54">
        <v>4000</v>
      </c>
      <c r="S9" s="48">
        <f>Q9*R9</f>
        <v>0</v>
      </c>
    </row>
    <row r="10" spans="1:19" ht="11.25" customHeight="1">
      <c r="A10" s="9"/>
      <c r="B10" s="9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  <c r="P10" s="11"/>
      <c r="Q10" s="11"/>
      <c r="R10" s="11"/>
      <c r="S10" s="9"/>
    </row>
    <row r="11" spans="1:21" ht="28.5" customHeight="1">
      <c r="A11" s="9"/>
      <c r="B11" s="32" t="s">
        <v>19</v>
      </c>
      <c r="C11" s="49" t="s">
        <v>20</v>
      </c>
      <c r="D11" s="50"/>
      <c r="E11" s="46" t="s">
        <v>15</v>
      </c>
      <c r="F11" s="51" t="s">
        <v>16</v>
      </c>
      <c r="G11" s="162" t="s">
        <v>21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4"/>
      <c r="T11" s="9"/>
      <c r="U11" s="9"/>
    </row>
    <row r="12" spans="1:21" ht="22.5" customHeight="1">
      <c r="A12" s="9"/>
      <c r="B12" s="7" t="s">
        <v>22</v>
      </c>
      <c r="C12" s="34" t="s">
        <v>23</v>
      </c>
      <c r="D12" s="52"/>
      <c r="E12" s="35" t="s">
        <v>18</v>
      </c>
      <c r="F12" s="53">
        <v>4000</v>
      </c>
      <c r="G12" s="18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7"/>
      <c r="T12" s="9"/>
      <c r="U12" s="9"/>
    </row>
    <row r="13" spans="1:21" ht="21.75" customHeight="1">
      <c r="A13" s="9"/>
      <c r="B13" s="7">
        <v>1</v>
      </c>
      <c r="C13" s="140"/>
      <c r="D13" s="5" t="s">
        <v>24</v>
      </c>
      <c r="E13" s="87">
        <f>F13/$F$12</f>
        <v>0</v>
      </c>
      <c r="F13" s="88">
        <f>SUMIF('様式2-1（市町郡区ＰＴＡ用）'!$C:$C,$B13,'様式2-1（市町郡区ＰＴＡ用）'!$M:$M)</f>
        <v>0</v>
      </c>
      <c r="G13" s="14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T13" s="9"/>
      <c r="U13" s="9"/>
    </row>
    <row r="14" spans="1:21" ht="21.75" customHeight="1">
      <c r="A14" s="9"/>
      <c r="B14" s="8">
        <v>2</v>
      </c>
      <c r="C14" s="80"/>
      <c r="D14" s="5" t="s">
        <v>24</v>
      </c>
      <c r="E14" s="87">
        <f aca="true" t="shared" si="0" ref="E14:E44">F14/$F$12</f>
        <v>0</v>
      </c>
      <c r="F14" s="88">
        <f>SUMIF('様式2-1（市町郡区ＰＴＡ用）'!$C:$C,$B14,'様式2-1（市町郡区ＰＴＡ用）'!$M:$M)</f>
        <v>0</v>
      </c>
      <c r="G14" s="14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0"/>
      <c r="T14" s="9"/>
      <c r="U14" s="9"/>
    </row>
    <row r="15" spans="1:21" ht="21.75" customHeight="1">
      <c r="A15" s="9"/>
      <c r="B15" s="8">
        <v>3</v>
      </c>
      <c r="C15" s="80"/>
      <c r="D15" s="5" t="s">
        <v>24</v>
      </c>
      <c r="E15" s="87">
        <f t="shared" si="0"/>
        <v>0</v>
      </c>
      <c r="F15" s="88">
        <f>SUMIF('様式2-1（市町郡区ＰＴＡ用）'!$C:$C,$B15,'様式2-1（市町郡区ＰＴＡ用）'!$M:$M)</f>
        <v>0</v>
      </c>
      <c r="G15" s="14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80"/>
      <c r="T15" s="9"/>
      <c r="U15" s="9"/>
    </row>
    <row r="16" spans="1:21" ht="21.75" customHeight="1">
      <c r="A16" s="9"/>
      <c r="B16" s="8">
        <v>4</v>
      </c>
      <c r="C16" s="81"/>
      <c r="D16" s="5" t="s">
        <v>24</v>
      </c>
      <c r="E16" s="87">
        <f t="shared" si="0"/>
        <v>0</v>
      </c>
      <c r="F16" s="88">
        <f>SUMIF('様式2-1（市町郡区ＰＴＡ用）'!$C:$C,$B16,'様式2-1（市町郡区ＰＴＡ用）'!$M:$M)</f>
        <v>0</v>
      </c>
      <c r="G16" s="14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80"/>
      <c r="T16" s="9"/>
      <c r="U16" s="9"/>
    </row>
    <row r="17" spans="1:21" ht="21.75" customHeight="1">
      <c r="A17" s="9"/>
      <c r="B17" s="8">
        <v>5</v>
      </c>
      <c r="C17" s="80"/>
      <c r="D17" s="5" t="s">
        <v>24</v>
      </c>
      <c r="E17" s="87">
        <f t="shared" si="0"/>
        <v>0</v>
      </c>
      <c r="F17" s="88">
        <f>SUMIF('様式2-1（市町郡区ＰＴＡ用）'!$C:$C,$B17,'様式2-1（市町郡区ＰＴＡ用）'!$M:$M)</f>
        <v>0</v>
      </c>
      <c r="G17" s="14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80"/>
      <c r="T17" s="9"/>
      <c r="U17" s="9"/>
    </row>
    <row r="18" spans="1:21" ht="21.75" customHeight="1">
      <c r="A18" s="9"/>
      <c r="B18" s="8">
        <v>6</v>
      </c>
      <c r="C18" s="82"/>
      <c r="D18" s="5" t="s">
        <v>24</v>
      </c>
      <c r="E18" s="87">
        <f t="shared" si="0"/>
        <v>0</v>
      </c>
      <c r="F18" s="88">
        <f>SUMIF('様式2-1（市町郡区ＰＴＡ用）'!$C:$C,$B18,'様式2-1（市町郡区ＰＴＡ用）'!$M:$M)</f>
        <v>0</v>
      </c>
      <c r="G18" s="14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9"/>
      <c r="U18" s="9"/>
    </row>
    <row r="19" spans="1:21" ht="21.75" customHeight="1">
      <c r="A19" s="9"/>
      <c r="B19" s="8">
        <v>7</v>
      </c>
      <c r="C19" s="82"/>
      <c r="D19" s="5" t="s">
        <v>24</v>
      </c>
      <c r="E19" s="87">
        <f t="shared" si="0"/>
        <v>0</v>
      </c>
      <c r="F19" s="88">
        <f>SUMIF('様式2-1（市町郡区ＰＴＡ用）'!$C:$C,$B19,'様式2-1（市町郡区ＰＴＡ用）'!$M:$M)</f>
        <v>0</v>
      </c>
      <c r="G19" s="14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80"/>
      <c r="T19" s="9"/>
      <c r="U19" s="9"/>
    </row>
    <row r="20" spans="1:21" ht="21.75" customHeight="1">
      <c r="A20" s="9"/>
      <c r="B20" s="8">
        <v>8</v>
      </c>
      <c r="C20" s="82"/>
      <c r="D20" s="5" t="s">
        <v>24</v>
      </c>
      <c r="E20" s="87">
        <f t="shared" si="0"/>
        <v>0</v>
      </c>
      <c r="F20" s="88">
        <f>SUMIF('様式2-1（市町郡区ＰＴＡ用）'!$C:$C,$B20,'様式2-1（市町郡区ＰＴＡ用）'!$M:$M)</f>
        <v>0</v>
      </c>
      <c r="G20" s="14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80"/>
      <c r="T20" s="9"/>
      <c r="U20" s="9"/>
    </row>
    <row r="21" spans="1:21" ht="21.75" customHeight="1">
      <c r="A21" s="9"/>
      <c r="B21" s="8">
        <v>9</v>
      </c>
      <c r="C21" s="82"/>
      <c r="D21" s="5" t="s">
        <v>24</v>
      </c>
      <c r="E21" s="87">
        <f t="shared" si="0"/>
        <v>0</v>
      </c>
      <c r="F21" s="88">
        <f>SUMIF('様式2-1（市町郡区ＰＴＡ用）'!$C:$C,$B21,'様式2-1（市町郡区ＰＴＡ用）'!$M:$M)</f>
        <v>0</v>
      </c>
      <c r="G21" s="14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80"/>
      <c r="T21" s="9"/>
      <c r="U21" s="9"/>
    </row>
    <row r="22" spans="1:21" ht="21.75" customHeight="1">
      <c r="A22" s="9"/>
      <c r="B22" s="8">
        <v>10</v>
      </c>
      <c r="C22" s="82"/>
      <c r="D22" s="5" t="s">
        <v>24</v>
      </c>
      <c r="E22" s="87">
        <f t="shared" si="0"/>
        <v>0</v>
      </c>
      <c r="F22" s="88">
        <f>SUMIF('様式2-1（市町郡区ＰＴＡ用）'!$C:$C,$B22,'様式2-1（市町郡区ＰＴＡ用）'!$M:$M)</f>
        <v>0</v>
      </c>
      <c r="G22" s="14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0"/>
      <c r="T22" s="9"/>
      <c r="U22" s="9"/>
    </row>
    <row r="23" spans="1:21" ht="21.75" customHeight="1">
      <c r="A23" s="9"/>
      <c r="B23" s="8">
        <v>11</v>
      </c>
      <c r="C23" s="82"/>
      <c r="D23" s="5" t="s">
        <v>24</v>
      </c>
      <c r="E23" s="87">
        <f t="shared" si="0"/>
        <v>0</v>
      </c>
      <c r="F23" s="88">
        <f>SUMIF('様式2-1（市町郡区ＰＴＡ用）'!$C:$C,$B23,'様式2-1（市町郡区ＰＴＡ用）'!$M:$M)</f>
        <v>0</v>
      </c>
      <c r="G23" s="14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80"/>
      <c r="T23" s="9"/>
      <c r="U23" s="9"/>
    </row>
    <row r="24" spans="1:21" ht="21.75" customHeight="1">
      <c r="A24" s="9"/>
      <c r="B24" s="8">
        <v>12</v>
      </c>
      <c r="C24" s="82"/>
      <c r="D24" s="5" t="s">
        <v>24</v>
      </c>
      <c r="E24" s="87">
        <f t="shared" si="0"/>
        <v>0</v>
      </c>
      <c r="F24" s="88">
        <f>SUMIF('様式2-1（市町郡区ＰＴＡ用）'!$C:$C,$B24,'様式2-1（市町郡区ＰＴＡ用）'!$M:$M)</f>
        <v>0</v>
      </c>
      <c r="G24" s="14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80"/>
      <c r="T24" s="9"/>
      <c r="U24" s="9"/>
    </row>
    <row r="25" spans="1:21" ht="21.75" customHeight="1">
      <c r="A25" s="9"/>
      <c r="B25" s="8">
        <v>13</v>
      </c>
      <c r="C25" s="82"/>
      <c r="D25" s="5" t="s">
        <v>24</v>
      </c>
      <c r="E25" s="87">
        <f t="shared" si="0"/>
        <v>0</v>
      </c>
      <c r="F25" s="88">
        <f>SUMIF('様式2-1（市町郡区ＰＴＡ用）'!$C:$C,$B25,'様式2-1（市町郡区ＰＴＡ用）'!$M:$M)</f>
        <v>0</v>
      </c>
      <c r="G25" s="14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80"/>
      <c r="T25" s="9"/>
      <c r="U25" s="9"/>
    </row>
    <row r="26" spans="1:21" ht="21.75" customHeight="1">
      <c r="A26" s="9"/>
      <c r="B26" s="8">
        <v>14</v>
      </c>
      <c r="C26" s="82"/>
      <c r="D26" s="5" t="s">
        <v>24</v>
      </c>
      <c r="E26" s="87">
        <f t="shared" si="0"/>
        <v>0</v>
      </c>
      <c r="F26" s="88">
        <f>SUMIF('様式2-1（市町郡区ＰＴＡ用）'!$C:$C,$B26,'様式2-1（市町郡区ＰＴＡ用）'!$M:$M)</f>
        <v>0</v>
      </c>
      <c r="G26" s="14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80"/>
      <c r="T26" s="9"/>
      <c r="U26" s="9"/>
    </row>
    <row r="27" spans="1:21" ht="21.75" customHeight="1">
      <c r="A27" s="9"/>
      <c r="B27" s="8">
        <v>15</v>
      </c>
      <c r="C27" s="82"/>
      <c r="D27" s="5" t="s">
        <v>24</v>
      </c>
      <c r="E27" s="87">
        <f t="shared" si="0"/>
        <v>0</v>
      </c>
      <c r="F27" s="88">
        <f>SUMIF('様式2-1（市町郡区ＰＴＡ用）'!$C:$C,$B27,'様式2-1（市町郡区ＰＴＡ用）'!$M:$M)</f>
        <v>0</v>
      </c>
      <c r="G27" s="14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80"/>
      <c r="T27" s="9"/>
      <c r="U27" s="9"/>
    </row>
    <row r="28" spans="1:21" ht="21.75" customHeight="1">
      <c r="A28" s="9"/>
      <c r="B28" s="71">
        <v>16</v>
      </c>
      <c r="C28" s="82"/>
      <c r="D28" s="5" t="s">
        <v>24</v>
      </c>
      <c r="E28" s="87">
        <f t="shared" si="0"/>
        <v>0</v>
      </c>
      <c r="F28" s="88">
        <f>SUMIF('様式2-1（市町郡区ＰＴＡ用）'!$C:$C,$B28,'様式2-1（市町郡区ＰＴＡ用）'!$M:$M)</f>
        <v>0</v>
      </c>
      <c r="G28" s="14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80"/>
      <c r="T28" s="9"/>
      <c r="U28" s="9"/>
    </row>
    <row r="29" spans="1:21" ht="21.75" customHeight="1">
      <c r="A29" s="9"/>
      <c r="B29" s="71">
        <v>17</v>
      </c>
      <c r="C29" s="82"/>
      <c r="D29" s="5" t="s">
        <v>24</v>
      </c>
      <c r="E29" s="87">
        <f t="shared" si="0"/>
        <v>0</v>
      </c>
      <c r="F29" s="88">
        <f>SUMIF('様式2-1（市町郡区ＰＴＡ用）'!$C:$C,$B29,'様式2-1（市町郡区ＰＴＡ用）'!$M:$M)</f>
        <v>0</v>
      </c>
      <c r="G29" s="14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80"/>
      <c r="T29" s="9"/>
      <c r="U29" s="9"/>
    </row>
    <row r="30" spans="1:21" ht="21.75" customHeight="1">
      <c r="A30" s="9"/>
      <c r="B30" s="71">
        <v>18</v>
      </c>
      <c r="C30" s="82"/>
      <c r="D30" s="5" t="s">
        <v>24</v>
      </c>
      <c r="E30" s="87">
        <f t="shared" si="0"/>
        <v>0</v>
      </c>
      <c r="F30" s="88">
        <f>SUMIF('様式2-1（市町郡区ＰＴＡ用）'!$C:$C,$B30,'様式2-1（市町郡区ＰＴＡ用）'!$M:$M)</f>
        <v>0</v>
      </c>
      <c r="G30" s="14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80"/>
      <c r="T30" s="9"/>
      <c r="U30" s="9"/>
    </row>
    <row r="31" spans="1:21" ht="21.75" customHeight="1">
      <c r="A31" s="9"/>
      <c r="B31" s="71">
        <v>19</v>
      </c>
      <c r="C31" s="82"/>
      <c r="D31" s="5" t="s">
        <v>24</v>
      </c>
      <c r="E31" s="87">
        <f t="shared" si="0"/>
        <v>0</v>
      </c>
      <c r="F31" s="88">
        <f>SUMIF('様式2-1（市町郡区ＰＴＡ用）'!$C:$C,$B31,'様式2-1（市町郡区ＰＴＡ用）'!$M:$M)</f>
        <v>0</v>
      </c>
      <c r="G31" s="14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9"/>
      <c r="U31" s="9"/>
    </row>
    <row r="32" spans="1:21" ht="21.75" customHeight="1">
      <c r="A32" s="9"/>
      <c r="B32" s="71">
        <v>20</v>
      </c>
      <c r="C32" s="82"/>
      <c r="D32" s="5" t="s">
        <v>24</v>
      </c>
      <c r="E32" s="87">
        <f t="shared" si="0"/>
        <v>0</v>
      </c>
      <c r="F32" s="88">
        <f>SUMIF('様式2-1（市町郡区ＰＴＡ用）'!$C:$C,$B32,'様式2-1（市町郡区ＰＴＡ用）'!$M:$M)</f>
        <v>0</v>
      </c>
      <c r="G32" s="14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  <c r="T32" s="9"/>
      <c r="U32" s="9"/>
    </row>
    <row r="33" spans="1:21" ht="21.75" customHeight="1">
      <c r="A33" s="9"/>
      <c r="B33" s="71">
        <v>21</v>
      </c>
      <c r="C33" s="82"/>
      <c r="D33" s="5" t="s">
        <v>24</v>
      </c>
      <c r="E33" s="87">
        <f t="shared" si="0"/>
        <v>0</v>
      </c>
      <c r="F33" s="88">
        <f>SUMIF('様式2-1（市町郡区ＰＴＡ用）'!$C:$C,$B33,'様式2-1（市町郡区ＰＴＡ用）'!$M:$M)</f>
        <v>0</v>
      </c>
      <c r="G33" s="14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  <c r="T33" s="9"/>
      <c r="U33" s="9"/>
    </row>
    <row r="34" spans="1:21" ht="21.75" customHeight="1">
      <c r="A34" s="9"/>
      <c r="B34" s="71">
        <v>22</v>
      </c>
      <c r="C34" s="82"/>
      <c r="D34" s="5" t="s">
        <v>24</v>
      </c>
      <c r="E34" s="87">
        <f t="shared" si="0"/>
        <v>0</v>
      </c>
      <c r="F34" s="88">
        <f>SUMIF('様式2-1（市町郡区ＰＴＡ用）'!$C:$C,$B34,'様式2-1（市町郡区ＰＴＡ用）'!$M:$M)</f>
        <v>0</v>
      </c>
      <c r="G34" s="14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80"/>
      <c r="T34" s="9"/>
      <c r="U34" s="9"/>
    </row>
    <row r="35" spans="1:21" ht="21.75" customHeight="1">
      <c r="A35" s="9"/>
      <c r="B35" s="71">
        <v>23</v>
      </c>
      <c r="C35" s="82"/>
      <c r="D35" s="5" t="s">
        <v>24</v>
      </c>
      <c r="E35" s="87">
        <f t="shared" si="0"/>
        <v>0</v>
      </c>
      <c r="F35" s="88">
        <f>SUMIF('様式2-1（市町郡区ＰＴＡ用）'!$C:$C,$B35,'様式2-1（市町郡区ＰＴＡ用）'!$M:$M)</f>
        <v>0</v>
      </c>
      <c r="G35" s="14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80"/>
      <c r="T35" s="9"/>
      <c r="U35" s="9"/>
    </row>
    <row r="36" spans="1:21" ht="21.75" customHeight="1">
      <c r="A36" s="9"/>
      <c r="B36" s="71">
        <v>24</v>
      </c>
      <c r="C36" s="82"/>
      <c r="D36" s="5" t="s">
        <v>24</v>
      </c>
      <c r="E36" s="87">
        <f t="shared" si="0"/>
        <v>0</v>
      </c>
      <c r="F36" s="88">
        <f>SUMIF('様式2-1（市町郡区ＰＴＡ用）'!$C:$C,$B36,'様式2-1（市町郡区ＰＴＡ用）'!$M:$M)</f>
        <v>0</v>
      </c>
      <c r="G36" s="14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80"/>
      <c r="T36" s="9"/>
      <c r="U36" s="9"/>
    </row>
    <row r="37" spans="1:21" ht="21.75" customHeight="1">
      <c r="A37" s="9"/>
      <c r="B37" s="71">
        <v>25</v>
      </c>
      <c r="C37" s="82"/>
      <c r="D37" s="5" t="s">
        <v>24</v>
      </c>
      <c r="E37" s="87">
        <f t="shared" si="0"/>
        <v>0</v>
      </c>
      <c r="F37" s="88">
        <f>SUMIF('様式2-1（市町郡区ＰＴＡ用）'!$C:$C,$B37,'様式2-1（市町郡区ＰＴＡ用）'!$M:$M)</f>
        <v>0</v>
      </c>
      <c r="G37" s="14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  <c r="T37" s="9"/>
      <c r="U37" s="9"/>
    </row>
    <row r="38" spans="1:21" ht="21.75" customHeight="1">
      <c r="A38" s="9"/>
      <c r="B38" s="71">
        <v>26</v>
      </c>
      <c r="C38" s="82"/>
      <c r="D38" s="5" t="s">
        <v>24</v>
      </c>
      <c r="E38" s="87">
        <f t="shared" si="0"/>
        <v>0</v>
      </c>
      <c r="F38" s="88">
        <f>SUMIF('様式2-1（市町郡区ＰＴＡ用）'!$C:$C,$B38,'様式2-1（市町郡区ＰＴＡ用）'!$M:$M)</f>
        <v>0</v>
      </c>
      <c r="G38" s="14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80"/>
      <c r="T38" s="9"/>
      <c r="U38" s="9"/>
    </row>
    <row r="39" spans="1:21" ht="21.75" customHeight="1">
      <c r="A39" s="9"/>
      <c r="B39" s="71">
        <v>27</v>
      </c>
      <c r="C39" s="82"/>
      <c r="D39" s="5" t="s">
        <v>24</v>
      </c>
      <c r="E39" s="87">
        <f t="shared" si="0"/>
        <v>0</v>
      </c>
      <c r="F39" s="88">
        <f>SUMIF('様式2-1（市町郡区ＰＴＡ用）'!$C:$C,$B39,'様式2-1（市町郡区ＰＴＡ用）'!$M:$M)</f>
        <v>0</v>
      </c>
      <c r="G39" s="14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80"/>
      <c r="T39" s="9"/>
      <c r="U39" s="9"/>
    </row>
    <row r="40" spans="1:21" ht="21.75" customHeight="1">
      <c r="A40" s="9"/>
      <c r="B40" s="71">
        <v>28</v>
      </c>
      <c r="C40" s="82"/>
      <c r="D40" s="5" t="s">
        <v>24</v>
      </c>
      <c r="E40" s="87">
        <f t="shared" si="0"/>
        <v>0</v>
      </c>
      <c r="F40" s="88">
        <f>SUMIF('様式2-1（市町郡区ＰＴＡ用）'!$C:$C,$B40,'様式2-1（市町郡区ＰＴＡ用）'!$M:$M)</f>
        <v>0</v>
      </c>
      <c r="G40" s="14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80"/>
      <c r="T40" s="9"/>
      <c r="U40" s="9"/>
    </row>
    <row r="41" spans="1:21" ht="21.75" customHeight="1">
      <c r="A41" s="9"/>
      <c r="B41" s="71">
        <v>29</v>
      </c>
      <c r="C41" s="82"/>
      <c r="D41" s="5" t="s">
        <v>24</v>
      </c>
      <c r="E41" s="87">
        <f t="shared" si="0"/>
        <v>0</v>
      </c>
      <c r="F41" s="88">
        <f>SUMIF('様式2-1（市町郡区ＰＴＡ用）'!$C:$C,$B41,'様式2-1（市町郡区ＰＴＡ用）'!$M:$M)</f>
        <v>0</v>
      </c>
      <c r="G41" s="14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  <c r="T41" s="9"/>
      <c r="U41" s="9"/>
    </row>
    <row r="42" spans="1:21" ht="21.75" customHeight="1">
      <c r="A42" s="9"/>
      <c r="B42" s="71">
        <v>30</v>
      </c>
      <c r="C42" s="82"/>
      <c r="D42" s="5" t="s">
        <v>24</v>
      </c>
      <c r="E42" s="87">
        <f t="shared" si="0"/>
        <v>0</v>
      </c>
      <c r="F42" s="88">
        <f>SUMIF('様式2-1（市町郡区ＰＴＡ用）'!$C:$C,$B42,'様式2-1（市町郡区ＰＴＡ用）'!$M:$M)</f>
        <v>0</v>
      </c>
      <c r="G42" s="14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80"/>
      <c r="T42" s="9"/>
      <c r="U42" s="9"/>
    </row>
    <row r="43" spans="1:21" ht="21.75" customHeight="1">
      <c r="A43" s="9"/>
      <c r="B43" s="71">
        <v>31</v>
      </c>
      <c r="C43" s="82"/>
      <c r="D43" s="5" t="s">
        <v>24</v>
      </c>
      <c r="E43" s="87">
        <f t="shared" si="0"/>
        <v>0</v>
      </c>
      <c r="F43" s="88">
        <f>SUMIF('様式2-1（市町郡区ＰＴＡ用）'!$C:$C,$B43,'様式2-1（市町郡区ＰＴＡ用）'!$M:$M)</f>
        <v>0</v>
      </c>
      <c r="G43" s="14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80"/>
      <c r="T43" s="9"/>
      <c r="U43" s="9"/>
    </row>
    <row r="44" spans="1:21" ht="21.75" customHeight="1">
      <c r="A44" s="9"/>
      <c r="B44" s="71">
        <v>32</v>
      </c>
      <c r="C44" s="82"/>
      <c r="D44" s="5" t="s">
        <v>24</v>
      </c>
      <c r="E44" s="87">
        <f t="shared" si="0"/>
        <v>0</v>
      </c>
      <c r="F44" s="88">
        <f>SUMIF('様式2-1（市町郡区ＰＴＡ用）'!$C:$C,$B44,'様式2-1（市町郡区ＰＴＡ用）'!$M:$M)</f>
        <v>0</v>
      </c>
      <c r="G44" s="14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80"/>
      <c r="T44" s="9"/>
      <c r="U44" s="9"/>
    </row>
    <row r="45" spans="1:19" ht="13.5" customHeight="1">
      <c r="A45" s="9"/>
      <c r="B45" s="9"/>
      <c r="C45" s="11" t="s">
        <v>25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11"/>
      <c r="S45" s="9"/>
    </row>
  </sheetData>
  <sheetProtection sheet="1"/>
  <mergeCells count="34">
    <mergeCell ref="G15:S15"/>
    <mergeCell ref="G16:S16"/>
    <mergeCell ref="C3:D3"/>
    <mergeCell ref="G11:S12"/>
    <mergeCell ref="G13:S13"/>
    <mergeCell ref="G14:S14"/>
    <mergeCell ref="G27:S27"/>
    <mergeCell ref="G28:S28"/>
    <mergeCell ref="G17:S17"/>
    <mergeCell ref="G18:S18"/>
    <mergeCell ref="G19:S19"/>
    <mergeCell ref="G20:S20"/>
    <mergeCell ref="G21:S21"/>
    <mergeCell ref="G22:S22"/>
    <mergeCell ref="G23:S23"/>
    <mergeCell ref="G24:S24"/>
    <mergeCell ref="G25:S25"/>
    <mergeCell ref="G26:S26"/>
    <mergeCell ref="G39:S39"/>
    <mergeCell ref="G40:S40"/>
    <mergeCell ref="G29:S29"/>
    <mergeCell ref="G30:S30"/>
    <mergeCell ref="G31:S31"/>
    <mergeCell ref="G32:S32"/>
    <mergeCell ref="G33:S33"/>
    <mergeCell ref="G34:S34"/>
    <mergeCell ref="G35:S35"/>
    <mergeCell ref="G36:S36"/>
    <mergeCell ref="G37:S37"/>
    <mergeCell ref="G38:S38"/>
    <mergeCell ref="G41:S41"/>
    <mergeCell ref="G42:S42"/>
    <mergeCell ref="G43:S43"/>
    <mergeCell ref="G44:S44"/>
  </mergeCells>
  <dataValidations count="1">
    <dataValidation allowBlank="1" showInputMessage="1" showErrorMessage="1" imeMode="halfKatakana" sqref="C18:C44"/>
  </dataValidations>
  <printOptions horizontalCentered="1"/>
  <pageMargins left="0.1968503937007874" right="0.1968503937007874" top="0.6299212598425197" bottom="0.6299212598425197" header="0.3937007874015748" footer="0.3937007874015748"/>
  <pageSetup horizontalDpi="600" verticalDpi="600" orientation="landscape" paperSize="9" scale="95" r:id="rId1"/>
  <headerFooter alignWithMargins="0">
    <oddHeader>&amp;L&amp;"ＭＳ Ｐゴシック,太字"&amp;14第45回　関東ブロックPTA研究大会　神奈川大会&amp;R＜市町郡区ＰＴＡ用　様式2-2＞</oddHeader>
    <oddFooter>&amp;L※ 様式、記入方法等の情報は、神奈川県ＰＴＡ協議会ＨＰをご覧下さい。&amp;R&amp;P/&amp;N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AM151"/>
  <sheetViews>
    <sheetView showZeros="0" zoomScaleSheetLayoutView="83" workbookViewId="0" topLeftCell="A1">
      <selection activeCell="B2" sqref="B2"/>
    </sheetView>
  </sheetViews>
  <sheetFormatPr defaultColWidth="7.625" defaultRowHeight="27" customHeight="1"/>
  <cols>
    <col min="1" max="1" width="1.25" style="2" customWidth="1"/>
    <col min="2" max="3" width="3.50390625" style="2" customWidth="1"/>
    <col min="4" max="4" width="12.625" style="2" customWidth="1"/>
    <col min="5" max="5" width="8.625" style="2" customWidth="1"/>
    <col min="6" max="6" width="8.625" style="3" customWidth="1"/>
    <col min="7" max="8" width="8.625" style="2" customWidth="1"/>
    <col min="9" max="24" width="4.25390625" style="2" customWidth="1"/>
    <col min="25" max="25" width="7.00390625" style="2" customWidth="1"/>
    <col min="26" max="26" width="6.875" style="2" customWidth="1"/>
    <col min="27" max="28" width="8.125" style="2" customWidth="1"/>
    <col min="29" max="29" width="1.75390625" style="2" customWidth="1"/>
    <col min="30" max="30" width="7.625" style="2" customWidth="1"/>
    <col min="31" max="39" width="7.625" style="2" hidden="1" customWidth="1"/>
    <col min="40" max="16384" width="7.625" style="2" customWidth="1"/>
  </cols>
  <sheetData>
    <row r="1" spans="1:39" ht="27" customHeight="1">
      <c r="A1" s="9"/>
      <c r="B1" s="12" t="s">
        <v>276</v>
      </c>
      <c r="C1" s="12"/>
      <c r="D1" s="12"/>
      <c r="E1" s="12"/>
      <c r="F1" s="11"/>
      <c r="G1" s="9"/>
      <c r="H1" s="9"/>
      <c r="I1" s="9"/>
      <c r="J1" s="9"/>
      <c r="K1" s="9"/>
      <c r="L1" s="9"/>
      <c r="M1" s="9"/>
      <c r="N1" s="13" t="s">
        <v>1</v>
      </c>
      <c r="O1" s="127" t="s">
        <v>26</v>
      </c>
      <c r="P1" s="15"/>
      <c r="Q1" s="15"/>
      <c r="R1" s="16"/>
      <c r="S1" s="17"/>
      <c r="T1" s="18" t="s">
        <v>27</v>
      </c>
      <c r="U1" s="110"/>
      <c r="V1" s="11" t="s">
        <v>4</v>
      </c>
      <c r="X1" s="86" t="s">
        <v>5</v>
      </c>
      <c r="AC1" s="9"/>
      <c r="AE1" s="2" t="s">
        <v>44</v>
      </c>
      <c r="AF1" s="2">
        <v>1</v>
      </c>
      <c r="AH1" s="2" t="s">
        <v>45</v>
      </c>
      <c r="AM1" s="59" t="s">
        <v>45</v>
      </c>
    </row>
    <row r="2" spans="1:39" ht="12.75" customHeight="1">
      <c r="A2" s="9"/>
      <c r="B2" s="19"/>
      <c r="C2" s="19"/>
      <c r="D2" s="19"/>
      <c r="E2" s="19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7"/>
      <c r="T2" s="9"/>
      <c r="U2" s="9"/>
      <c r="V2" s="9"/>
      <c r="W2" s="9"/>
      <c r="X2" s="9"/>
      <c r="AC2" s="9"/>
      <c r="AE2" s="2" t="s">
        <v>46</v>
      </c>
      <c r="AF2" s="2">
        <v>2</v>
      </c>
      <c r="AH2" s="2" t="s">
        <v>47</v>
      </c>
      <c r="AI2" s="2" t="s">
        <v>48</v>
      </c>
      <c r="AJ2" s="2" t="s">
        <v>48</v>
      </c>
      <c r="AK2" s="2" t="s">
        <v>49</v>
      </c>
      <c r="AL2" s="2">
        <v>1</v>
      </c>
      <c r="AM2" s="59" t="s">
        <v>47</v>
      </c>
    </row>
    <row r="3" spans="1:39" s="3" customFormat="1" ht="21" customHeight="1">
      <c r="A3" s="11"/>
      <c r="B3" s="69"/>
      <c r="C3" s="191" t="str">
        <f>'様式2-2（記入方法）'!C3</f>
        <v>神奈川県PTA協議会</v>
      </c>
      <c r="D3" s="191"/>
      <c r="E3" s="191"/>
      <c r="F3" s="191"/>
      <c r="G3" s="21"/>
      <c r="H3" s="11"/>
      <c r="I3" s="192" t="s">
        <v>239</v>
      </c>
      <c r="J3" s="193"/>
      <c r="K3" s="193"/>
      <c r="L3" s="193"/>
      <c r="M3" s="193"/>
      <c r="N3" s="194"/>
      <c r="O3" s="192" t="s">
        <v>29</v>
      </c>
      <c r="P3" s="193"/>
      <c r="Q3" s="193"/>
      <c r="R3" s="194"/>
      <c r="S3" s="22"/>
      <c r="T3" s="22"/>
      <c r="U3" s="23"/>
      <c r="V3" s="11"/>
      <c r="W3" s="11"/>
      <c r="X3" s="11"/>
      <c r="AC3" s="11"/>
      <c r="AF3" s="3">
        <v>3</v>
      </c>
      <c r="AH3" s="3" t="s">
        <v>50</v>
      </c>
      <c r="AI3" s="3" t="s">
        <v>51</v>
      </c>
      <c r="AJ3" s="3" t="s">
        <v>51</v>
      </c>
      <c r="AK3" s="3" t="s">
        <v>52</v>
      </c>
      <c r="AL3" s="3">
        <v>2</v>
      </c>
      <c r="AM3" s="60" t="s">
        <v>50</v>
      </c>
    </row>
    <row r="4" spans="1:39" s="3" customFormat="1" ht="21" customHeight="1">
      <c r="A4" s="11"/>
      <c r="B4" s="24"/>
      <c r="C4" s="25"/>
      <c r="D4" s="26"/>
      <c r="E4" s="27"/>
      <c r="F4" s="25"/>
      <c r="G4" s="28" t="s">
        <v>30</v>
      </c>
      <c r="H4" s="29"/>
      <c r="I4" s="188" t="str">
        <f>'様式2-2（記入方法）'!C9</f>
        <v>横須賀市PTA連絡協議会</v>
      </c>
      <c r="J4" s="189"/>
      <c r="K4" s="189"/>
      <c r="L4" s="189"/>
      <c r="M4" s="189"/>
      <c r="N4" s="190"/>
      <c r="O4" s="188" t="str">
        <f>'様式2-2（記入方法）'!D9</f>
        <v>港野 ヨーコ</v>
      </c>
      <c r="P4" s="189"/>
      <c r="Q4" s="189"/>
      <c r="R4" s="190"/>
      <c r="S4" s="23"/>
      <c r="T4" s="23"/>
      <c r="U4" s="30"/>
      <c r="V4" s="11"/>
      <c r="W4" s="11"/>
      <c r="X4" s="11"/>
      <c r="AC4" s="11"/>
      <c r="AF4" s="3">
        <v>4</v>
      </c>
      <c r="AH4" s="3" t="s">
        <v>53</v>
      </c>
      <c r="AK4" s="3" t="s">
        <v>54</v>
      </c>
      <c r="AL4" s="3">
        <v>3</v>
      </c>
      <c r="AM4" s="60" t="s">
        <v>53</v>
      </c>
    </row>
    <row r="5" spans="1:39" ht="12.75" customHeight="1">
      <c r="A5" s="9"/>
      <c r="B5" s="9"/>
      <c r="C5" s="9"/>
      <c r="D5" s="9"/>
      <c r="E5" s="9"/>
      <c r="F5" s="11"/>
      <c r="G5" s="159" t="s">
        <v>247</v>
      </c>
      <c r="H5" s="159"/>
      <c r="I5" s="159"/>
      <c r="J5" s="159"/>
      <c r="K5" s="159"/>
      <c r="L5" s="159"/>
      <c r="M5" s="159"/>
      <c r="N5" s="160"/>
      <c r="O5" s="160"/>
      <c r="P5" s="160"/>
      <c r="Q5" s="160"/>
      <c r="R5" s="160"/>
      <c r="S5" s="160"/>
      <c r="T5" s="160"/>
      <c r="U5" s="9"/>
      <c r="V5" s="9"/>
      <c r="W5" s="9"/>
      <c r="X5" s="11"/>
      <c r="Y5" s="11"/>
      <c r="Z5" s="11"/>
      <c r="AA5" s="11"/>
      <c r="AB5" s="11"/>
      <c r="AC5" s="9"/>
      <c r="AF5" s="2">
        <v>5</v>
      </c>
      <c r="AH5" s="2" t="s">
        <v>55</v>
      </c>
      <c r="AI5" s="2" t="s">
        <v>56</v>
      </c>
      <c r="AK5" s="2" t="s">
        <v>57</v>
      </c>
      <c r="AL5" s="2">
        <v>4</v>
      </c>
      <c r="AM5" s="60" t="s">
        <v>55</v>
      </c>
    </row>
    <row r="6" spans="1:39" ht="28.5" customHeight="1">
      <c r="A6" s="9"/>
      <c r="B6" s="31"/>
      <c r="C6" s="32" t="s">
        <v>19</v>
      </c>
      <c r="D6" s="31"/>
      <c r="E6" s="162" t="s">
        <v>38</v>
      </c>
      <c r="F6" s="163"/>
      <c r="G6" s="164" t="s">
        <v>39</v>
      </c>
      <c r="H6" s="165"/>
      <c r="I6" s="33"/>
      <c r="J6" s="166" t="s">
        <v>36</v>
      </c>
      <c r="K6" s="167"/>
      <c r="L6" s="168"/>
      <c r="M6" s="32" t="s">
        <v>16</v>
      </c>
      <c r="N6" s="153" t="s">
        <v>21</v>
      </c>
      <c r="O6" s="154"/>
      <c r="P6" s="154"/>
      <c r="Q6" s="154"/>
      <c r="R6" s="154"/>
      <c r="S6" s="154"/>
      <c r="T6" s="155"/>
      <c r="U6" s="144"/>
      <c r="V6" s="144"/>
      <c r="W6" s="144"/>
      <c r="X6" s="144"/>
      <c r="Y6" s="112"/>
      <c r="Z6" s="177"/>
      <c r="AA6" s="178"/>
      <c r="AB6" s="178"/>
      <c r="AC6" s="9"/>
      <c r="AF6" s="2">
        <v>6</v>
      </c>
      <c r="AH6" s="2" t="s">
        <v>58</v>
      </c>
      <c r="AJ6" s="2" t="s">
        <v>216</v>
      </c>
      <c r="AK6" s="2" t="s">
        <v>59</v>
      </c>
      <c r="AL6" s="2">
        <v>5</v>
      </c>
      <c r="AM6" s="60" t="s">
        <v>58</v>
      </c>
    </row>
    <row r="7" spans="1:39" ht="22.5" customHeight="1">
      <c r="A7" s="9"/>
      <c r="B7" s="7" t="s">
        <v>22</v>
      </c>
      <c r="C7" s="7" t="s">
        <v>22</v>
      </c>
      <c r="D7" s="139" t="s">
        <v>23</v>
      </c>
      <c r="E7" s="8" t="s">
        <v>40</v>
      </c>
      <c r="F7" s="8" t="s">
        <v>41</v>
      </c>
      <c r="G7" s="8" t="s">
        <v>42</v>
      </c>
      <c r="H7" s="8" t="s">
        <v>43</v>
      </c>
      <c r="I7" s="35" t="s">
        <v>31</v>
      </c>
      <c r="J7" s="36" t="s">
        <v>32</v>
      </c>
      <c r="K7" s="36" t="s">
        <v>33</v>
      </c>
      <c r="L7" s="36" t="s">
        <v>37</v>
      </c>
      <c r="M7" s="37">
        <v>4000</v>
      </c>
      <c r="N7" s="156" t="s">
        <v>34</v>
      </c>
      <c r="O7" s="157"/>
      <c r="P7" s="157"/>
      <c r="Q7" s="157"/>
      <c r="R7" s="157"/>
      <c r="S7" s="157"/>
      <c r="T7" s="158"/>
      <c r="U7" s="126"/>
      <c r="V7" s="126"/>
      <c r="W7" s="126"/>
      <c r="X7" s="126"/>
      <c r="Y7" s="113"/>
      <c r="Z7" s="147"/>
      <c r="AA7" s="147"/>
      <c r="AB7" s="148"/>
      <c r="AC7" s="9"/>
      <c r="AF7" s="2">
        <v>7</v>
      </c>
      <c r="AH7" s="2" t="s">
        <v>218</v>
      </c>
      <c r="AJ7" s="2" t="s">
        <v>217</v>
      </c>
      <c r="AK7" s="2" t="s">
        <v>61</v>
      </c>
      <c r="AL7" s="2">
        <v>6</v>
      </c>
      <c r="AM7" s="61" t="s">
        <v>218</v>
      </c>
    </row>
    <row r="8" spans="1:39" ht="21.75" customHeight="1">
      <c r="A8" s="9"/>
      <c r="B8" s="70">
        <v>1</v>
      </c>
      <c r="C8" s="128">
        <v>1</v>
      </c>
      <c r="D8" s="137" t="str">
        <f>IF(C8="","",VLOOKUP(C8,'様式2-2（記入方法）'!$B$12:$C$44,2))</f>
        <v>横須賀小学校</v>
      </c>
      <c r="E8" s="138" t="s">
        <v>252</v>
      </c>
      <c r="F8" s="138" t="s">
        <v>253</v>
      </c>
      <c r="G8" s="130" t="s">
        <v>254</v>
      </c>
      <c r="H8" s="130" t="s">
        <v>255</v>
      </c>
      <c r="I8" s="131" t="s">
        <v>44</v>
      </c>
      <c r="J8" s="132">
        <v>1</v>
      </c>
      <c r="K8" s="132">
        <v>6</v>
      </c>
      <c r="L8" s="132">
        <v>2</v>
      </c>
      <c r="M8" s="136">
        <v>4000</v>
      </c>
      <c r="N8" s="141"/>
      <c r="O8" s="142"/>
      <c r="P8" s="142"/>
      <c r="Q8" s="142"/>
      <c r="R8" s="142"/>
      <c r="S8" s="142"/>
      <c r="T8" s="143"/>
      <c r="U8" s="81"/>
      <c r="V8" s="81"/>
      <c r="W8" s="81"/>
      <c r="X8" s="81"/>
      <c r="Y8" s="114"/>
      <c r="Z8" s="175"/>
      <c r="AA8" s="176"/>
      <c r="AB8" s="176"/>
      <c r="AC8" s="9"/>
      <c r="AF8" s="2">
        <v>8</v>
      </c>
      <c r="AH8" s="2" t="s">
        <v>60</v>
      </c>
      <c r="AK8" s="2" t="s">
        <v>62</v>
      </c>
      <c r="AL8" s="2">
        <v>7</v>
      </c>
      <c r="AM8" s="61" t="s">
        <v>60</v>
      </c>
    </row>
    <row r="9" spans="1:39" ht="21.75" customHeight="1">
      <c r="A9" s="9"/>
      <c r="B9" s="71">
        <f>B8+1</f>
        <v>2</v>
      </c>
      <c r="C9" s="128">
        <v>1</v>
      </c>
      <c r="D9" s="137" t="str">
        <f>IF(C9="","",VLOOKUP(C9,'様式2-2（記入方法）'!$B$12:$C$44,2))</f>
        <v>横須賀小学校</v>
      </c>
      <c r="E9" s="138" t="s">
        <v>256</v>
      </c>
      <c r="F9" s="138" t="s">
        <v>257</v>
      </c>
      <c r="G9" s="130" t="s">
        <v>258</v>
      </c>
      <c r="H9" s="130" t="s">
        <v>259</v>
      </c>
      <c r="I9" s="131" t="s">
        <v>44</v>
      </c>
      <c r="J9" s="132">
        <v>2</v>
      </c>
      <c r="K9" s="132">
        <v>3</v>
      </c>
      <c r="L9" s="132">
        <v>1</v>
      </c>
      <c r="M9" s="136">
        <v>4000</v>
      </c>
      <c r="N9" s="141"/>
      <c r="O9" s="142"/>
      <c r="P9" s="142"/>
      <c r="Q9" s="142"/>
      <c r="R9" s="142"/>
      <c r="S9" s="142"/>
      <c r="T9" s="143"/>
      <c r="U9" s="81"/>
      <c r="V9" s="81"/>
      <c r="W9" s="81"/>
      <c r="X9" s="81"/>
      <c r="Y9" s="114"/>
      <c r="Z9" s="175"/>
      <c r="AA9" s="176"/>
      <c r="AB9" s="176"/>
      <c r="AC9" s="9"/>
      <c r="AF9" s="2" t="s">
        <v>63</v>
      </c>
      <c r="AH9" s="2" t="s">
        <v>219</v>
      </c>
      <c r="AK9" s="2" t="s">
        <v>65</v>
      </c>
      <c r="AL9" s="2">
        <v>8</v>
      </c>
      <c r="AM9" s="61" t="s">
        <v>219</v>
      </c>
    </row>
    <row r="10" spans="1:39" ht="21.75" customHeight="1">
      <c r="A10" s="9"/>
      <c r="B10" s="71">
        <f aca="true" t="shared" si="0" ref="B10:B71">B9+1</f>
        <v>3</v>
      </c>
      <c r="C10" s="128">
        <v>1</v>
      </c>
      <c r="D10" s="137" t="str">
        <f>IF(C10="","",VLOOKUP(C10,'様式2-2（記入方法）'!$B$12:$C$44,2))</f>
        <v>横須賀小学校</v>
      </c>
      <c r="E10" s="138" t="s">
        <v>260</v>
      </c>
      <c r="F10" s="138" t="s">
        <v>261</v>
      </c>
      <c r="G10" s="133" t="s">
        <v>262</v>
      </c>
      <c r="H10" s="130" t="s">
        <v>263</v>
      </c>
      <c r="I10" s="131" t="s">
        <v>44</v>
      </c>
      <c r="J10" s="132">
        <v>4</v>
      </c>
      <c r="K10" s="132">
        <v>3</v>
      </c>
      <c r="L10" s="132">
        <v>1</v>
      </c>
      <c r="M10" s="136">
        <v>4000</v>
      </c>
      <c r="N10" s="134" t="s">
        <v>264</v>
      </c>
      <c r="O10" s="142"/>
      <c r="P10" s="142"/>
      <c r="Q10" s="145"/>
      <c r="R10" s="142"/>
      <c r="S10" s="142"/>
      <c r="T10" s="143"/>
      <c r="U10" s="81"/>
      <c r="V10" s="81"/>
      <c r="W10" s="81"/>
      <c r="X10" s="81"/>
      <c r="Y10" s="114"/>
      <c r="Z10" s="81"/>
      <c r="AA10" s="60"/>
      <c r="AB10" s="60"/>
      <c r="AC10" s="9"/>
      <c r="AF10" s="2" t="s">
        <v>66</v>
      </c>
      <c r="AH10" s="2" t="s">
        <v>64</v>
      </c>
      <c r="AK10" s="2" t="s">
        <v>67</v>
      </c>
      <c r="AL10" s="2">
        <v>9</v>
      </c>
      <c r="AM10" s="59" t="s">
        <v>64</v>
      </c>
    </row>
    <row r="11" spans="1:39" ht="21.75" customHeight="1">
      <c r="A11" s="9"/>
      <c r="B11" s="71">
        <f t="shared" si="0"/>
        <v>4</v>
      </c>
      <c r="C11" s="128">
        <v>1</v>
      </c>
      <c r="D11" s="137" t="str">
        <f>IF(C11="","",VLOOKUP(C11,'様式2-2（記入方法）'!$B$12:$C$44,2))</f>
        <v>横須賀小学校</v>
      </c>
      <c r="E11" s="138" t="s">
        <v>265</v>
      </c>
      <c r="F11" s="138" t="s">
        <v>266</v>
      </c>
      <c r="G11" s="133" t="s">
        <v>267</v>
      </c>
      <c r="H11" s="130" t="s">
        <v>268</v>
      </c>
      <c r="I11" s="131" t="s">
        <v>46</v>
      </c>
      <c r="J11" s="132">
        <v>5</v>
      </c>
      <c r="K11" s="132">
        <v>4</v>
      </c>
      <c r="L11" s="132">
        <v>1</v>
      </c>
      <c r="M11" s="136">
        <v>4000</v>
      </c>
      <c r="N11" s="141"/>
      <c r="O11" s="142"/>
      <c r="P11" s="142"/>
      <c r="Q11" s="142"/>
      <c r="R11" s="142"/>
      <c r="S11" s="142"/>
      <c r="T11" s="143"/>
      <c r="U11" s="81"/>
      <c r="V11" s="81"/>
      <c r="W11" s="81"/>
      <c r="X11" s="81"/>
      <c r="Y11" s="114"/>
      <c r="Z11" s="175"/>
      <c r="AA11" s="176"/>
      <c r="AB11" s="176"/>
      <c r="AC11" s="9"/>
      <c r="AH11" s="2" t="s">
        <v>68</v>
      </c>
      <c r="AK11" s="2" t="s">
        <v>69</v>
      </c>
      <c r="AL11" s="2">
        <v>10</v>
      </c>
      <c r="AM11" s="59" t="s">
        <v>68</v>
      </c>
    </row>
    <row r="12" spans="1:39" ht="21.75" customHeight="1">
      <c r="A12" s="9"/>
      <c r="B12" s="71">
        <f t="shared" si="0"/>
        <v>5</v>
      </c>
      <c r="C12" s="128">
        <v>1</v>
      </c>
      <c r="D12" s="137" t="str">
        <f>IF(C12="","",VLOOKUP(C12,'様式2-2（記入方法）'!$B$12:$C$44,2))</f>
        <v>横須賀小学校</v>
      </c>
      <c r="E12" s="138" t="s">
        <v>269</v>
      </c>
      <c r="F12" s="138" t="s">
        <v>270</v>
      </c>
      <c r="G12" s="133" t="s">
        <v>271</v>
      </c>
      <c r="H12" s="130" t="s">
        <v>270</v>
      </c>
      <c r="I12" s="131" t="s">
        <v>44</v>
      </c>
      <c r="J12" s="132">
        <v>3</v>
      </c>
      <c r="K12" s="132">
        <v>4</v>
      </c>
      <c r="L12" s="132">
        <v>2</v>
      </c>
      <c r="M12" s="136">
        <v>4000</v>
      </c>
      <c r="N12" s="141"/>
      <c r="O12" s="142"/>
      <c r="P12" s="142"/>
      <c r="Q12" s="142"/>
      <c r="R12" s="142"/>
      <c r="S12" s="142"/>
      <c r="T12" s="143"/>
      <c r="U12" s="81"/>
      <c r="V12" s="81"/>
      <c r="W12" s="81"/>
      <c r="X12" s="81"/>
      <c r="Y12" s="114"/>
      <c r="Z12" s="175"/>
      <c r="AA12" s="176"/>
      <c r="AB12" s="176"/>
      <c r="AC12" s="9"/>
      <c r="AH12" s="2" t="s">
        <v>70</v>
      </c>
      <c r="AK12" s="2" t="s">
        <v>71</v>
      </c>
      <c r="AL12" s="2">
        <v>11</v>
      </c>
      <c r="AM12" s="59" t="s">
        <v>70</v>
      </c>
    </row>
    <row r="13" spans="1:39" ht="21.75" customHeight="1">
      <c r="A13" s="9"/>
      <c r="B13" s="71">
        <f t="shared" si="0"/>
        <v>6</v>
      </c>
      <c r="C13" s="128">
        <v>2</v>
      </c>
      <c r="D13" s="137">
        <f>IF(C13="","",VLOOKUP(C13,'様式2-2（記入方法）'!$B$12:$C$44,2))</f>
        <v>0</v>
      </c>
      <c r="E13" s="138">
        <f aca="true" t="shared" si="1" ref="E13:E71">PHONETIC(G13)</f>
      </c>
      <c r="F13" s="138">
        <f aca="true" t="shared" si="2" ref="F13:F71">PHONETIC(H13)</f>
      </c>
      <c r="G13" s="133"/>
      <c r="H13" s="130"/>
      <c r="I13" s="131"/>
      <c r="J13" s="132"/>
      <c r="K13" s="132"/>
      <c r="L13" s="132"/>
      <c r="M13" s="136">
        <f aca="true" t="shared" si="3" ref="M13:M71">IF(G13="","",4000)</f>
      </c>
      <c r="N13" s="141"/>
      <c r="O13" s="142"/>
      <c r="P13" s="142"/>
      <c r="Q13" s="142"/>
      <c r="R13" s="142"/>
      <c r="S13" s="142"/>
      <c r="T13" s="143"/>
      <c r="U13" s="81"/>
      <c r="V13" s="81"/>
      <c r="W13" s="81"/>
      <c r="X13" s="81"/>
      <c r="Y13" s="114"/>
      <c r="Z13" s="175"/>
      <c r="AA13" s="176"/>
      <c r="AB13" s="176"/>
      <c r="AC13" s="9"/>
      <c r="AH13" s="2" t="s">
        <v>72</v>
      </c>
      <c r="AK13" s="2" t="s">
        <v>73</v>
      </c>
      <c r="AL13" s="2">
        <v>12</v>
      </c>
      <c r="AM13" s="59" t="s">
        <v>72</v>
      </c>
    </row>
    <row r="14" spans="1:39" ht="21.75" customHeight="1">
      <c r="A14" s="9"/>
      <c r="B14" s="71">
        <f t="shared" si="0"/>
        <v>7</v>
      </c>
      <c r="C14" s="128">
        <v>2</v>
      </c>
      <c r="D14" s="137">
        <f>IF(C14="","",VLOOKUP(C14,'様式2-2（記入方法）'!$B$12:$C$44,2))</f>
        <v>0</v>
      </c>
      <c r="E14" s="138">
        <f t="shared" si="1"/>
      </c>
      <c r="F14" s="138">
        <f t="shared" si="2"/>
      </c>
      <c r="G14" s="133"/>
      <c r="H14" s="130"/>
      <c r="I14" s="131"/>
      <c r="J14" s="132"/>
      <c r="K14" s="132"/>
      <c r="L14" s="132"/>
      <c r="M14" s="136">
        <f t="shared" si="3"/>
      </c>
      <c r="N14" s="141"/>
      <c r="O14" s="142"/>
      <c r="P14" s="142"/>
      <c r="Q14" s="142"/>
      <c r="R14" s="142"/>
      <c r="S14" s="142"/>
      <c r="T14" s="143"/>
      <c r="U14" s="81"/>
      <c r="V14" s="81"/>
      <c r="W14" s="81"/>
      <c r="X14" s="81"/>
      <c r="Y14" s="114"/>
      <c r="Z14" s="175"/>
      <c r="AA14" s="176"/>
      <c r="AB14" s="176"/>
      <c r="AC14" s="9"/>
      <c r="AH14" s="2" t="s">
        <v>74</v>
      </c>
      <c r="AK14" s="2" t="s">
        <v>75</v>
      </c>
      <c r="AL14" s="2">
        <v>13</v>
      </c>
      <c r="AM14" s="59" t="s">
        <v>74</v>
      </c>
    </row>
    <row r="15" spans="1:39" ht="21.75" customHeight="1">
      <c r="A15" s="9"/>
      <c r="B15" s="71">
        <f t="shared" si="0"/>
        <v>8</v>
      </c>
      <c r="C15" s="128"/>
      <c r="D15" s="137">
        <f>IF(C15="","",VLOOKUP(C15,'様式2-2（記入方法）'!$B$12:$C$44,2))</f>
      </c>
      <c r="E15" s="138">
        <f t="shared" si="1"/>
      </c>
      <c r="F15" s="138">
        <f t="shared" si="2"/>
      </c>
      <c r="G15" s="133"/>
      <c r="H15" s="130"/>
      <c r="I15" s="131"/>
      <c r="J15" s="132"/>
      <c r="K15" s="132"/>
      <c r="L15" s="132"/>
      <c r="M15" s="136">
        <f t="shared" si="3"/>
      </c>
      <c r="N15" s="141"/>
      <c r="O15" s="142"/>
      <c r="P15" s="142"/>
      <c r="Q15" s="142"/>
      <c r="R15" s="142"/>
      <c r="S15" s="142"/>
      <c r="T15" s="143"/>
      <c r="U15" s="81"/>
      <c r="V15" s="81"/>
      <c r="W15" s="81"/>
      <c r="X15" s="81"/>
      <c r="Y15" s="114"/>
      <c r="Z15" s="175"/>
      <c r="AA15" s="176"/>
      <c r="AB15" s="176"/>
      <c r="AC15" s="9"/>
      <c r="AH15" s="2" t="s">
        <v>76</v>
      </c>
      <c r="AK15" s="2" t="s">
        <v>77</v>
      </c>
      <c r="AL15" s="2">
        <v>14</v>
      </c>
      <c r="AM15" s="59" t="s">
        <v>76</v>
      </c>
    </row>
    <row r="16" spans="1:39" ht="21.75" customHeight="1">
      <c r="A16" s="9"/>
      <c r="B16" s="71">
        <f t="shared" si="0"/>
        <v>9</v>
      </c>
      <c r="C16" s="128"/>
      <c r="D16" s="137">
        <f>IF(C16="","",VLOOKUP(C16,'様式2-2（記入方法）'!$B$12:$C$44,2))</f>
      </c>
      <c r="E16" s="138">
        <f t="shared" si="1"/>
      </c>
      <c r="F16" s="138">
        <f t="shared" si="2"/>
      </c>
      <c r="G16" s="133"/>
      <c r="H16" s="130"/>
      <c r="I16" s="131"/>
      <c r="J16" s="132"/>
      <c r="K16" s="132"/>
      <c r="L16" s="132"/>
      <c r="M16" s="136">
        <f t="shared" si="3"/>
      </c>
      <c r="N16" s="141"/>
      <c r="O16" s="142"/>
      <c r="P16" s="142"/>
      <c r="Q16" s="142"/>
      <c r="R16" s="142"/>
      <c r="S16" s="142"/>
      <c r="T16" s="143"/>
      <c r="U16" s="81"/>
      <c r="V16" s="81"/>
      <c r="W16" s="81"/>
      <c r="X16" s="81"/>
      <c r="Y16" s="114"/>
      <c r="Z16" s="175"/>
      <c r="AA16" s="176"/>
      <c r="AB16" s="176"/>
      <c r="AC16" s="9"/>
      <c r="AH16" s="2" t="s">
        <v>78</v>
      </c>
      <c r="AK16" s="2" t="s">
        <v>79</v>
      </c>
      <c r="AL16" s="2">
        <v>15</v>
      </c>
      <c r="AM16" s="59" t="s">
        <v>78</v>
      </c>
    </row>
    <row r="17" spans="1:39" ht="21.75" customHeight="1">
      <c r="A17" s="9"/>
      <c r="B17" s="71">
        <f t="shared" si="0"/>
        <v>10</v>
      </c>
      <c r="C17" s="129"/>
      <c r="D17" s="137">
        <f>IF(C17="","",VLOOKUP(C17,'様式2-2（記入方法）'!$B$12:$C$44,2))</f>
      </c>
      <c r="E17" s="138">
        <f t="shared" si="1"/>
      </c>
      <c r="F17" s="138">
        <f t="shared" si="2"/>
      </c>
      <c r="G17" s="134"/>
      <c r="H17" s="134"/>
      <c r="I17" s="131"/>
      <c r="J17" s="132"/>
      <c r="K17" s="132"/>
      <c r="L17" s="132"/>
      <c r="M17" s="136">
        <f t="shared" si="3"/>
      </c>
      <c r="N17" s="141"/>
      <c r="O17" s="142"/>
      <c r="P17" s="142"/>
      <c r="Q17" s="142"/>
      <c r="R17" s="142"/>
      <c r="S17" s="142"/>
      <c r="T17" s="143"/>
      <c r="U17" s="81"/>
      <c r="V17" s="81"/>
      <c r="W17" s="81"/>
      <c r="X17" s="81"/>
      <c r="Y17" s="114"/>
      <c r="Z17" s="175"/>
      <c r="AA17" s="176"/>
      <c r="AB17" s="176"/>
      <c r="AC17" s="9"/>
      <c r="AH17" s="2" t="s">
        <v>80</v>
      </c>
      <c r="AK17" s="2" t="s">
        <v>81</v>
      </c>
      <c r="AL17" s="2">
        <v>16</v>
      </c>
      <c r="AM17" s="59" t="s">
        <v>80</v>
      </c>
    </row>
    <row r="18" spans="1:39" ht="21.75" customHeight="1">
      <c r="A18" s="9"/>
      <c r="B18" s="71">
        <f t="shared" si="0"/>
        <v>11</v>
      </c>
      <c r="C18" s="129"/>
      <c r="D18" s="137">
        <f>IF(C18="","",VLOOKUP(C18,'様式2-2（記入方法）'!$B$12:$C$44,2))</f>
      </c>
      <c r="E18" s="138">
        <f t="shared" si="1"/>
      </c>
      <c r="F18" s="138">
        <f t="shared" si="2"/>
      </c>
      <c r="G18" s="133"/>
      <c r="H18" s="130"/>
      <c r="I18" s="131"/>
      <c r="J18" s="132"/>
      <c r="K18" s="132"/>
      <c r="L18" s="132"/>
      <c r="M18" s="136">
        <f t="shared" si="3"/>
      </c>
      <c r="N18" s="141"/>
      <c r="O18" s="142"/>
      <c r="P18" s="142"/>
      <c r="Q18" s="142"/>
      <c r="R18" s="142"/>
      <c r="S18" s="142"/>
      <c r="T18" s="143"/>
      <c r="U18" s="81"/>
      <c r="V18" s="81"/>
      <c r="W18" s="81"/>
      <c r="X18" s="81"/>
      <c r="Y18" s="114"/>
      <c r="Z18" s="175"/>
      <c r="AA18" s="176"/>
      <c r="AB18" s="176"/>
      <c r="AC18" s="9"/>
      <c r="AH18" s="2" t="s">
        <v>220</v>
      </c>
      <c r="AK18" s="2" t="s">
        <v>83</v>
      </c>
      <c r="AL18" s="2">
        <v>17</v>
      </c>
      <c r="AM18" s="59" t="s">
        <v>220</v>
      </c>
    </row>
    <row r="19" spans="1:39" ht="21.75" customHeight="1">
      <c r="A19" s="9"/>
      <c r="B19" s="71">
        <f t="shared" si="0"/>
        <v>12</v>
      </c>
      <c r="C19" s="129"/>
      <c r="D19" s="137">
        <f>IF(C19="","",VLOOKUP(C19,'様式2-2（記入方法）'!$B$12:$C$44,2))</f>
      </c>
      <c r="E19" s="138">
        <f t="shared" si="1"/>
      </c>
      <c r="F19" s="138">
        <f t="shared" si="2"/>
      </c>
      <c r="G19" s="133"/>
      <c r="H19" s="130"/>
      <c r="I19" s="131"/>
      <c r="J19" s="132"/>
      <c r="K19" s="132"/>
      <c r="L19" s="132"/>
      <c r="M19" s="136">
        <f t="shared" si="3"/>
      </c>
      <c r="N19" s="141"/>
      <c r="O19" s="142"/>
      <c r="P19" s="142"/>
      <c r="Q19" s="142"/>
      <c r="R19" s="142"/>
      <c r="S19" s="142"/>
      <c r="T19" s="143"/>
      <c r="U19" s="81"/>
      <c r="V19" s="81"/>
      <c r="W19" s="81"/>
      <c r="X19" s="81"/>
      <c r="Y19" s="114"/>
      <c r="Z19" s="175"/>
      <c r="AA19" s="176"/>
      <c r="AB19" s="176"/>
      <c r="AC19" s="9"/>
      <c r="AH19" s="2" t="s">
        <v>82</v>
      </c>
      <c r="AK19" s="2" t="s">
        <v>85</v>
      </c>
      <c r="AL19" s="2">
        <v>18</v>
      </c>
      <c r="AM19" s="59" t="s">
        <v>82</v>
      </c>
    </row>
    <row r="20" spans="1:39" ht="21.75" customHeight="1">
      <c r="A20" s="9"/>
      <c r="B20" s="71">
        <f t="shared" si="0"/>
        <v>13</v>
      </c>
      <c r="C20" s="129"/>
      <c r="D20" s="137">
        <f>IF(C20="","",VLOOKUP(C20,'様式2-2（記入方法）'!$B$12:$C$44,2))</f>
      </c>
      <c r="E20" s="138">
        <f t="shared" si="1"/>
      </c>
      <c r="F20" s="138">
        <f t="shared" si="2"/>
      </c>
      <c r="G20" s="133"/>
      <c r="H20" s="130"/>
      <c r="I20" s="131"/>
      <c r="J20" s="132"/>
      <c r="K20" s="132"/>
      <c r="L20" s="132"/>
      <c r="M20" s="136">
        <f t="shared" si="3"/>
      </c>
      <c r="N20" s="141"/>
      <c r="O20" s="142"/>
      <c r="P20" s="142"/>
      <c r="Q20" s="142"/>
      <c r="R20" s="142"/>
      <c r="S20" s="142"/>
      <c r="T20" s="143"/>
      <c r="U20" s="81"/>
      <c r="V20" s="81"/>
      <c r="W20" s="81"/>
      <c r="X20" s="81"/>
      <c r="Y20" s="114"/>
      <c r="Z20" s="175"/>
      <c r="AA20" s="176"/>
      <c r="AB20" s="176"/>
      <c r="AC20" s="9"/>
      <c r="AH20" s="2" t="s">
        <v>84</v>
      </c>
      <c r="AK20" s="2" t="s">
        <v>87</v>
      </c>
      <c r="AL20" s="2">
        <v>19</v>
      </c>
      <c r="AM20" s="59" t="s">
        <v>84</v>
      </c>
    </row>
    <row r="21" spans="1:39" ht="21.75" customHeight="1">
      <c r="A21" s="9"/>
      <c r="B21" s="71">
        <f t="shared" si="0"/>
        <v>14</v>
      </c>
      <c r="C21" s="129"/>
      <c r="D21" s="137">
        <f>IF(C21="","",VLOOKUP(C21,'様式2-2（記入方法）'!$B$12:$C$44,2))</f>
      </c>
      <c r="E21" s="138">
        <f t="shared" si="1"/>
      </c>
      <c r="F21" s="138">
        <f t="shared" si="2"/>
      </c>
      <c r="G21" s="133"/>
      <c r="H21" s="130"/>
      <c r="I21" s="131"/>
      <c r="J21" s="132"/>
      <c r="K21" s="132"/>
      <c r="L21" s="132"/>
      <c r="M21" s="136">
        <f t="shared" si="3"/>
      </c>
      <c r="N21" s="141"/>
      <c r="O21" s="142"/>
      <c r="P21" s="142"/>
      <c r="Q21" s="142"/>
      <c r="R21" s="142"/>
      <c r="S21" s="142"/>
      <c r="T21" s="143"/>
      <c r="U21" s="81"/>
      <c r="V21" s="81"/>
      <c r="W21" s="81"/>
      <c r="X21" s="81"/>
      <c r="Y21" s="114"/>
      <c r="Z21" s="175"/>
      <c r="AA21" s="176"/>
      <c r="AB21" s="176"/>
      <c r="AC21" s="9"/>
      <c r="AH21" s="2" t="s">
        <v>86</v>
      </c>
      <c r="AK21" s="2" t="s">
        <v>89</v>
      </c>
      <c r="AL21" s="2">
        <v>20</v>
      </c>
      <c r="AM21" s="59" t="s">
        <v>86</v>
      </c>
    </row>
    <row r="22" spans="1:39" ht="21.75" customHeight="1">
      <c r="A22" s="9"/>
      <c r="B22" s="71">
        <f t="shared" si="0"/>
        <v>15</v>
      </c>
      <c r="C22" s="129"/>
      <c r="D22" s="137">
        <f>IF(C22="","",VLOOKUP(C22,'様式2-2（記入方法）'!$B$12:$C$44,2))</f>
      </c>
      <c r="E22" s="138">
        <f t="shared" si="1"/>
      </c>
      <c r="F22" s="138">
        <f t="shared" si="2"/>
      </c>
      <c r="G22" s="133"/>
      <c r="H22" s="130"/>
      <c r="I22" s="131"/>
      <c r="J22" s="132"/>
      <c r="K22" s="132"/>
      <c r="L22" s="132"/>
      <c r="M22" s="136">
        <f t="shared" si="3"/>
      </c>
      <c r="N22" s="141"/>
      <c r="O22" s="142"/>
      <c r="P22" s="142"/>
      <c r="Q22" s="142"/>
      <c r="R22" s="142"/>
      <c r="S22" s="142"/>
      <c r="T22" s="143"/>
      <c r="U22" s="81"/>
      <c r="V22" s="81"/>
      <c r="W22" s="81"/>
      <c r="X22" s="81"/>
      <c r="Y22" s="114"/>
      <c r="Z22" s="175"/>
      <c r="AA22" s="176"/>
      <c r="AB22" s="176"/>
      <c r="AC22" s="9"/>
      <c r="AH22" s="2" t="s">
        <v>88</v>
      </c>
      <c r="AK22" s="2" t="s">
        <v>91</v>
      </c>
      <c r="AL22" s="2">
        <v>21</v>
      </c>
      <c r="AM22" s="59" t="s">
        <v>88</v>
      </c>
    </row>
    <row r="23" spans="1:39" ht="21.75" customHeight="1">
      <c r="A23" s="9"/>
      <c r="B23" s="71">
        <f t="shared" si="0"/>
        <v>16</v>
      </c>
      <c r="C23" s="129"/>
      <c r="D23" s="137">
        <f>IF(C23="","",VLOOKUP(C23,'様式2-2（記入方法）'!$B$12:$C$44,2))</f>
      </c>
      <c r="E23" s="138">
        <f t="shared" si="1"/>
      </c>
      <c r="F23" s="138">
        <f t="shared" si="2"/>
      </c>
      <c r="G23" s="133"/>
      <c r="H23" s="130"/>
      <c r="I23" s="131"/>
      <c r="J23" s="132"/>
      <c r="K23" s="132"/>
      <c r="L23" s="132"/>
      <c r="M23" s="136">
        <f t="shared" si="3"/>
      </c>
      <c r="N23" s="141"/>
      <c r="O23" s="142"/>
      <c r="P23" s="142"/>
      <c r="Q23" s="142"/>
      <c r="R23" s="142"/>
      <c r="S23" s="142"/>
      <c r="T23" s="143"/>
      <c r="U23" s="81"/>
      <c r="V23" s="81"/>
      <c r="W23" s="81"/>
      <c r="X23" s="81"/>
      <c r="Y23" s="114"/>
      <c r="Z23" s="175"/>
      <c r="AA23" s="176"/>
      <c r="AB23" s="176"/>
      <c r="AC23" s="9"/>
      <c r="AH23" s="2" t="s">
        <v>90</v>
      </c>
      <c r="AK23" s="2" t="s">
        <v>93</v>
      </c>
      <c r="AL23" s="2">
        <v>22</v>
      </c>
      <c r="AM23" s="59" t="s">
        <v>90</v>
      </c>
    </row>
    <row r="24" spans="1:39" ht="21.75" customHeight="1">
      <c r="A24" s="9"/>
      <c r="B24" s="71">
        <f t="shared" si="0"/>
        <v>17</v>
      </c>
      <c r="C24" s="129"/>
      <c r="D24" s="137">
        <f>IF(C24="","",VLOOKUP(C24,'様式2-2（記入方法）'!$B$12:$C$44,2))</f>
      </c>
      <c r="E24" s="138">
        <f t="shared" si="1"/>
      </c>
      <c r="F24" s="138">
        <f t="shared" si="2"/>
      </c>
      <c r="G24" s="133"/>
      <c r="H24" s="130"/>
      <c r="I24" s="131"/>
      <c r="J24" s="132"/>
      <c r="K24" s="132"/>
      <c r="L24" s="132"/>
      <c r="M24" s="136">
        <f t="shared" si="3"/>
      </c>
      <c r="N24" s="141"/>
      <c r="O24" s="142"/>
      <c r="P24" s="142"/>
      <c r="Q24" s="142"/>
      <c r="R24" s="142"/>
      <c r="S24" s="142"/>
      <c r="T24" s="143"/>
      <c r="U24" s="81"/>
      <c r="V24" s="81"/>
      <c r="W24" s="81"/>
      <c r="X24" s="81"/>
      <c r="Y24" s="114"/>
      <c r="Z24" s="175"/>
      <c r="AA24" s="176"/>
      <c r="AB24" s="176"/>
      <c r="AC24" s="9"/>
      <c r="AH24" s="2" t="s">
        <v>92</v>
      </c>
      <c r="AK24" s="2" t="s">
        <v>94</v>
      </c>
      <c r="AL24" s="2">
        <v>23</v>
      </c>
      <c r="AM24" s="59" t="s">
        <v>92</v>
      </c>
    </row>
    <row r="25" spans="1:39" ht="21.75" customHeight="1">
      <c r="A25" s="9"/>
      <c r="B25" s="71">
        <f t="shared" si="0"/>
        <v>18</v>
      </c>
      <c r="C25" s="129"/>
      <c r="D25" s="137">
        <f>IF(C25="","",VLOOKUP(C25,'様式2-2（記入方法）'!$B$12:$C$44,2))</f>
      </c>
      <c r="E25" s="138">
        <f t="shared" si="1"/>
      </c>
      <c r="F25" s="138">
        <f t="shared" si="2"/>
      </c>
      <c r="G25" s="133"/>
      <c r="H25" s="130"/>
      <c r="I25" s="131"/>
      <c r="J25" s="132"/>
      <c r="K25" s="132"/>
      <c r="L25" s="132"/>
      <c r="M25" s="136">
        <f t="shared" si="3"/>
      </c>
      <c r="N25" s="141"/>
      <c r="O25" s="142"/>
      <c r="P25" s="142"/>
      <c r="Q25" s="142"/>
      <c r="R25" s="142"/>
      <c r="S25" s="142"/>
      <c r="T25" s="143"/>
      <c r="U25" s="81"/>
      <c r="V25" s="81"/>
      <c r="W25" s="81"/>
      <c r="X25" s="81"/>
      <c r="Y25" s="114"/>
      <c r="Z25" s="175"/>
      <c r="AA25" s="176"/>
      <c r="AB25" s="176"/>
      <c r="AC25" s="9"/>
      <c r="AH25" s="2" t="s">
        <v>95</v>
      </c>
      <c r="AK25" s="2" t="s">
        <v>96</v>
      </c>
      <c r="AL25" s="2">
        <v>24</v>
      </c>
      <c r="AM25" s="59" t="s">
        <v>95</v>
      </c>
    </row>
    <row r="26" spans="1:39" ht="21.75" customHeight="1">
      <c r="A26" s="9"/>
      <c r="B26" s="71">
        <f t="shared" si="0"/>
        <v>19</v>
      </c>
      <c r="C26" s="129"/>
      <c r="D26" s="137">
        <f>IF(C26="","",VLOOKUP(C26,'様式2-2（記入方法）'!$B$12:$C$44,2))</f>
      </c>
      <c r="E26" s="138">
        <f t="shared" si="1"/>
      </c>
      <c r="F26" s="138">
        <f t="shared" si="2"/>
      </c>
      <c r="G26" s="133"/>
      <c r="H26" s="130"/>
      <c r="I26" s="131"/>
      <c r="J26" s="132"/>
      <c r="K26" s="132"/>
      <c r="L26" s="132"/>
      <c r="M26" s="136">
        <f t="shared" si="3"/>
      </c>
      <c r="N26" s="141"/>
      <c r="O26" s="142"/>
      <c r="P26" s="142"/>
      <c r="Q26" s="142"/>
      <c r="R26" s="142"/>
      <c r="S26" s="142"/>
      <c r="T26" s="143"/>
      <c r="U26" s="81"/>
      <c r="V26" s="81"/>
      <c r="W26" s="81"/>
      <c r="X26" s="81"/>
      <c r="Y26" s="114"/>
      <c r="Z26" s="175"/>
      <c r="AA26" s="176"/>
      <c r="AB26" s="176"/>
      <c r="AC26" s="9"/>
      <c r="AH26" s="2" t="s">
        <v>97</v>
      </c>
      <c r="AK26" s="2" t="s">
        <v>98</v>
      </c>
      <c r="AL26" s="2">
        <v>25</v>
      </c>
      <c r="AM26" s="59" t="s">
        <v>97</v>
      </c>
    </row>
    <row r="27" spans="1:39" ht="21.75" customHeight="1">
      <c r="A27" s="9"/>
      <c r="B27" s="71">
        <f t="shared" si="0"/>
        <v>20</v>
      </c>
      <c r="C27" s="129"/>
      <c r="D27" s="137">
        <f>IF(C27="","",VLOOKUP(C27,'様式2-2（記入方法）'!$B$12:$C$44,2))</f>
      </c>
      <c r="E27" s="138">
        <f t="shared" si="1"/>
      </c>
      <c r="F27" s="138">
        <f t="shared" si="2"/>
      </c>
      <c r="G27" s="133"/>
      <c r="H27" s="130"/>
      <c r="I27" s="131"/>
      <c r="J27" s="132"/>
      <c r="K27" s="132"/>
      <c r="L27" s="132"/>
      <c r="M27" s="136">
        <f t="shared" si="3"/>
      </c>
      <c r="N27" s="141"/>
      <c r="O27" s="142"/>
      <c r="P27" s="142"/>
      <c r="Q27" s="142"/>
      <c r="R27" s="142"/>
      <c r="S27" s="142"/>
      <c r="T27" s="143"/>
      <c r="U27" s="81"/>
      <c r="V27" s="81"/>
      <c r="W27" s="81"/>
      <c r="X27" s="81"/>
      <c r="Y27" s="114"/>
      <c r="Z27" s="175"/>
      <c r="AA27" s="176"/>
      <c r="AB27" s="176"/>
      <c r="AC27" s="9"/>
      <c r="AH27" s="2" t="s">
        <v>100</v>
      </c>
      <c r="AK27" s="2" t="s">
        <v>99</v>
      </c>
      <c r="AL27" s="2">
        <v>26</v>
      </c>
      <c r="AM27" s="59" t="s">
        <v>100</v>
      </c>
    </row>
    <row r="28" spans="1:39" ht="21.75" customHeight="1">
      <c r="A28" s="9"/>
      <c r="B28" s="71">
        <f t="shared" si="0"/>
        <v>21</v>
      </c>
      <c r="C28" s="129"/>
      <c r="D28" s="137">
        <f>IF(C28="","",VLOOKUP(C28,'様式2-2（記入方法）'!$B$12:$C$44,2))</f>
      </c>
      <c r="E28" s="138">
        <f t="shared" si="1"/>
      </c>
      <c r="F28" s="138">
        <f t="shared" si="2"/>
      </c>
      <c r="G28" s="133"/>
      <c r="H28" s="130"/>
      <c r="I28" s="131"/>
      <c r="J28" s="132"/>
      <c r="K28" s="132"/>
      <c r="L28" s="132"/>
      <c r="M28" s="136">
        <f t="shared" si="3"/>
      </c>
      <c r="N28" s="141"/>
      <c r="O28" s="142"/>
      <c r="P28" s="142"/>
      <c r="Q28" s="142"/>
      <c r="R28" s="142"/>
      <c r="S28" s="142"/>
      <c r="T28" s="143"/>
      <c r="U28" s="81"/>
      <c r="V28" s="81"/>
      <c r="W28" s="81"/>
      <c r="X28" s="81"/>
      <c r="Y28" s="114"/>
      <c r="Z28" s="175"/>
      <c r="AA28" s="176"/>
      <c r="AB28" s="176"/>
      <c r="AC28" s="9"/>
      <c r="AH28" s="2" t="s">
        <v>102</v>
      </c>
      <c r="AK28" s="2" t="s">
        <v>101</v>
      </c>
      <c r="AL28" s="2">
        <v>27</v>
      </c>
      <c r="AM28" s="59" t="s">
        <v>102</v>
      </c>
    </row>
    <row r="29" spans="1:39" ht="21.75" customHeight="1">
      <c r="A29" s="9"/>
      <c r="B29" s="71">
        <f t="shared" si="0"/>
        <v>22</v>
      </c>
      <c r="C29" s="129"/>
      <c r="D29" s="137">
        <f>IF(C29="","",VLOOKUP(C29,'様式2-2（記入方法）'!$B$12:$C$44,2))</f>
      </c>
      <c r="E29" s="138">
        <f t="shared" si="1"/>
      </c>
      <c r="F29" s="138">
        <f t="shared" si="2"/>
      </c>
      <c r="G29" s="133"/>
      <c r="H29" s="130"/>
      <c r="I29" s="131"/>
      <c r="J29" s="132"/>
      <c r="K29" s="132"/>
      <c r="L29" s="132"/>
      <c r="M29" s="136">
        <f t="shared" si="3"/>
      </c>
      <c r="N29" s="141"/>
      <c r="O29" s="142"/>
      <c r="P29" s="142"/>
      <c r="Q29" s="142"/>
      <c r="R29" s="142"/>
      <c r="S29" s="142"/>
      <c r="T29" s="143"/>
      <c r="U29" s="81"/>
      <c r="V29" s="81"/>
      <c r="W29" s="81"/>
      <c r="X29" s="81"/>
      <c r="Y29" s="114"/>
      <c r="Z29" s="175"/>
      <c r="AA29" s="176"/>
      <c r="AB29" s="176"/>
      <c r="AC29" s="9"/>
      <c r="AH29" s="2" t="s">
        <v>104</v>
      </c>
      <c r="AK29" s="2" t="s">
        <v>103</v>
      </c>
      <c r="AL29" s="2">
        <v>28</v>
      </c>
      <c r="AM29" s="59" t="s">
        <v>104</v>
      </c>
    </row>
    <row r="30" spans="1:39" ht="21.75" customHeight="1">
      <c r="A30" s="9"/>
      <c r="B30" s="71">
        <f t="shared" si="0"/>
        <v>23</v>
      </c>
      <c r="C30" s="129"/>
      <c r="D30" s="137">
        <f>IF(C30="","",VLOOKUP(C30,'様式2-2（記入方法）'!$B$12:$C$44,2))</f>
      </c>
      <c r="E30" s="138">
        <f t="shared" si="1"/>
      </c>
      <c r="F30" s="138">
        <f t="shared" si="2"/>
      </c>
      <c r="G30" s="133"/>
      <c r="H30" s="130"/>
      <c r="I30" s="131"/>
      <c r="J30" s="132"/>
      <c r="K30" s="132"/>
      <c r="L30" s="132"/>
      <c r="M30" s="136">
        <f t="shared" si="3"/>
      </c>
      <c r="N30" s="141"/>
      <c r="O30" s="142"/>
      <c r="P30" s="142"/>
      <c r="Q30" s="142"/>
      <c r="R30" s="142"/>
      <c r="S30" s="142"/>
      <c r="T30" s="143"/>
      <c r="U30" s="81"/>
      <c r="V30" s="81"/>
      <c r="W30" s="81"/>
      <c r="X30" s="81"/>
      <c r="Y30" s="114"/>
      <c r="Z30" s="175"/>
      <c r="AA30" s="176"/>
      <c r="AB30" s="176"/>
      <c r="AC30" s="9"/>
      <c r="AH30" s="2" t="s">
        <v>106</v>
      </c>
      <c r="AK30" s="2" t="s">
        <v>105</v>
      </c>
      <c r="AL30" s="2">
        <v>29</v>
      </c>
      <c r="AM30" s="59" t="s">
        <v>106</v>
      </c>
    </row>
    <row r="31" spans="1:39" ht="21.75" customHeight="1">
      <c r="A31" s="9"/>
      <c r="B31" s="71">
        <f t="shared" si="0"/>
        <v>24</v>
      </c>
      <c r="C31" s="129"/>
      <c r="D31" s="137">
        <f>IF(C31="","",VLOOKUP(C31,'様式2-2（記入方法）'!$B$12:$C$44,2))</f>
      </c>
      <c r="E31" s="138">
        <f t="shared" si="1"/>
      </c>
      <c r="F31" s="138">
        <f t="shared" si="2"/>
      </c>
      <c r="G31" s="133"/>
      <c r="H31" s="130"/>
      <c r="I31" s="131"/>
      <c r="J31" s="132"/>
      <c r="K31" s="132"/>
      <c r="L31" s="132"/>
      <c r="M31" s="136">
        <f t="shared" si="3"/>
      </c>
      <c r="N31" s="141"/>
      <c r="O31" s="142"/>
      <c r="P31" s="142"/>
      <c r="Q31" s="142"/>
      <c r="R31" s="142"/>
      <c r="S31" s="142"/>
      <c r="T31" s="143"/>
      <c r="U31" s="81"/>
      <c r="V31" s="81"/>
      <c r="W31" s="81"/>
      <c r="X31" s="81"/>
      <c r="Y31" s="114"/>
      <c r="Z31" s="175"/>
      <c r="AA31" s="176"/>
      <c r="AB31" s="176"/>
      <c r="AC31" s="9"/>
      <c r="AH31" s="2" t="s">
        <v>108</v>
      </c>
      <c r="AK31" s="2" t="s">
        <v>107</v>
      </c>
      <c r="AL31" s="2">
        <v>30</v>
      </c>
      <c r="AM31" s="59" t="s">
        <v>108</v>
      </c>
    </row>
    <row r="32" spans="1:39" ht="21.75" customHeight="1">
      <c r="A32" s="9"/>
      <c r="B32" s="71">
        <f t="shared" si="0"/>
        <v>25</v>
      </c>
      <c r="C32" s="129"/>
      <c r="D32" s="137">
        <f>IF(C32="","",VLOOKUP(C32,'様式2-2（記入方法）'!$B$12:$C$44,2))</f>
      </c>
      <c r="E32" s="138">
        <f t="shared" si="1"/>
      </c>
      <c r="F32" s="138">
        <f t="shared" si="2"/>
      </c>
      <c r="G32" s="133"/>
      <c r="H32" s="130"/>
      <c r="I32" s="131"/>
      <c r="J32" s="132"/>
      <c r="K32" s="132"/>
      <c r="L32" s="132"/>
      <c r="M32" s="136">
        <f t="shared" si="3"/>
      </c>
      <c r="N32" s="141"/>
      <c r="O32" s="142"/>
      <c r="P32" s="142"/>
      <c r="Q32" s="142"/>
      <c r="R32" s="142"/>
      <c r="S32" s="142"/>
      <c r="T32" s="143"/>
      <c r="U32" s="81"/>
      <c r="V32" s="81"/>
      <c r="W32" s="81"/>
      <c r="X32" s="81"/>
      <c r="Y32" s="114"/>
      <c r="Z32" s="175"/>
      <c r="AA32" s="176"/>
      <c r="AB32" s="176"/>
      <c r="AC32" s="9"/>
      <c r="AH32" s="2" t="s">
        <v>110</v>
      </c>
      <c r="AK32" s="2" t="s">
        <v>109</v>
      </c>
      <c r="AL32" s="2">
        <v>31</v>
      </c>
      <c r="AM32" s="59" t="s">
        <v>110</v>
      </c>
    </row>
    <row r="33" spans="1:39" ht="21.75" customHeight="1">
      <c r="A33" s="9"/>
      <c r="B33" s="71">
        <f t="shared" si="0"/>
        <v>26</v>
      </c>
      <c r="C33" s="129"/>
      <c r="D33" s="137">
        <f>IF(C33="","",VLOOKUP(C33,'様式2-2（記入方法）'!$B$12:$C$44,2))</f>
      </c>
      <c r="E33" s="138">
        <f t="shared" si="1"/>
      </c>
      <c r="F33" s="138">
        <f t="shared" si="2"/>
      </c>
      <c r="G33" s="133"/>
      <c r="H33" s="130"/>
      <c r="I33" s="131"/>
      <c r="J33" s="132"/>
      <c r="K33" s="132"/>
      <c r="L33" s="132"/>
      <c r="M33" s="136">
        <f t="shared" si="3"/>
      </c>
      <c r="N33" s="141"/>
      <c r="O33" s="142"/>
      <c r="P33" s="142"/>
      <c r="Q33" s="142"/>
      <c r="R33" s="142"/>
      <c r="S33" s="142"/>
      <c r="T33" s="143"/>
      <c r="U33" s="81"/>
      <c r="V33" s="81"/>
      <c r="W33" s="81"/>
      <c r="X33" s="81"/>
      <c r="Y33" s="114"/>
      <c r="Z33" s="175"/>
      <c r="AA33" s="176"/>
      <c r="AB33" s="176"/>
      <c r="AC33" s="9"/>
      <c r="AH33" s="2" t="s">
        <v>112</v>
      </c>
      <c r="AK33" s="2" t="s">
        <v>111</v>
      </c>
      <c r="AL33" s="2">
        <v>32</v>
      </c>
      <c r="AM33" s="59" t="s">
        <v>112</v>
      </c>
    </row>
    <row r="34" spans="1:39" ht="21.75" customHeight="1">
      <c r="A34" s="9"/>
      <c r="B34" s="71">
        <f t="shared" si="0"/>
        <v>27</v>
      </c>
      <c r="C34" s="129"/>
      <c r="D34" s="137">
        <f>IF(C34="","",VLOOKUP(C34,'様式2-2（記入方法）'!$B$12:$C$44,2))</f>
      </c>
      <c r="E34" s="138">
        <f t="shared" si="1"/>
      </c>
      <c r="F34" s="138">
        <f t="shared" si="2"/>
      </c>
      <c r="G34" s="133"/>
      <c r="H34" s="130"/>
      <c r="I34" s="131"/>
      <c r="J34" s="132"/>
      <c r="K34" s="132"/>
      <c r="L34" s="132"/>
      <c r="M34" s="136">
        <f t="shared" si="3"/>
      </c>
      <c r="N34" s="141"/>
      <c r="O34" s="142"/>
      <c r="P34" s="142"/>
      <c r="Q34" s="142"/>
      <c r="R34" s="142"/>
      <c r="S34" s="142"/>
      <c r="T34" s="143"/>
      <c r="U34" s="81"/>
      <c r="V34" s="81"/>
      <c r="W34" s="81"/>
      <c r="X34" s="81"/>
      <c r="Y34" s="114"/>
      <c r="Z34" s="175"/>
      <c r="AA34" s="176"/>
      <c r="AB34" s="176"/>
      <c r="AC34" s="9"/>
      <c r="AH34" s="2" t="s">
        <v>114</v>
      </c>
      <c r="AK34" s="2" t="s">
        <v>113</v>
      </c>
      <c r="AL34" s="2">
        <v>33</v>
      </c>
      <c r="AM34" s="59" t="s">
        <v>114</v>
      </c>
    </row>
    <row r="35" spans="1:39" ht="21.75" customHeight="1">
      <c r="A35" s="9"/>
      <c r="B35" s="71">
        <f t="shared" si="0"/>
        <v>28</v>
      </c>
      <c r="C35" s="129"/>
      <c r="D35" s="137">
        <f>IF(C35="","",VLOOKUP(C35,'様式2-2（記入方法）'!$B$12:$C$44,2))</f>
      </c>
      <c r="E35" s="138">
        <f t="shared" si="1"/>
      </c>
      <c r="F35" s="138">
        <f t="shared" si="2"/>
      </c>
      <c r="G35" s="133"/>
      <c r="H35" s="130"/>
      <c r="I35" s="131"/>
      <c r="J35" s="132"/>
      <c r="K35" s="132"/>
      <c r="L35" s="132"/>
      <c r="M35" s="136">
        <f t="shared" si="3"/>
      </c>
      <c r="N35" s="141"/>
      <c r="O35" s="142"/>
      <c r="P35" s="142"/>
      <c r="Q35" s="142"/>
      <c r="R35" s="142"/>
      <c r="S35" s="142"/>
      <c r="T35" s="143"/>
      <c r="U35" s="81"/>
      <c r="V35" s="81"/>
      <c r="W35" s="81"/>
      <c r="X35" s="81"/>
      <c r="Y35" s="114"/>
      <c r="Z35" s="175"/>
      <c r="AA35" s="176"/>
      <c r="AB35" s="176"/>
      <c r="AC35" s="9"/>
      <c r="AH35" s="2" t="s">
        <v>116</v>
      </c>
      <c r="AK35" s="2" t="s">
        <v>115</v>
      </c>
      <c r="AL35" s="2">
        <v>34</v>
      </c>
      <c r="AM35" s="59" t="s">
        <v>116</v>
      </c>
    </row>
    <row r="36" spans="1:39" ht="21.75" customHeight="1">
      <c r="A36" s="9"/>
      <c r="B36" s="71">
        <f t="shared" si="0"/>
        <v>29</v>
      </c>
      <c r="C36" s="129"/>
      <c r="D36" s="137">
        <f>IF(C36="","",VLOOKUP(C36,'様式2-2（記入方法）'!$B$12:$C$44,2))</f>
      </c>
      <c r="E36" s="138">
        <f t="shared" si="1"/>
      </c>
      <c r="F36" s="138">
        <f t="shared" si="2"/>
      </c>
      <c r="G36" s="133"/>
      <c r="H36" s="130"/>
      <c r="I36" s="131"/>
      <c r="J36" s="132"/>
      <c r="K36" s="132"/>
      <c r="L36" s="132"/>
      <c r="M36" s="136">
        <f t="shared" si="3"/>
      </c>
      <c r="N36" s="141"/>
      <c r="O36" s="142"/>
      <c r="P36" s="142"/>
      <c r="Q36" s="142"/>
      <c r="R36" s="142"/>
      <c r="S36" s="142"/>
      <c r="T36" s="143"/>
      <c r="U36" s="81"/>
      <c r="V36" s="81"/>
      <c r="W36" s="81"/>
      <c r="X36" s="81"/>
      <c r="Y36" s="114"/>
      <c r="Z36" s="175"/>
      <c r="AA36" s="176"/>
      <c r="AB36" s="176"/>
      <c r="AC36" s="9"/>
      <c r="AH36" s="2" t="s">
        <v>118</v>
      </c>
      <c r="AK36" s="2" t="s">
        <v>117</v>
      </c>
      <c r="AL36" s="2">
        <v>35</v>
      </c>
      <c r="AM36" s="59" t="s">
        <v>118</v>
      </c>
    </row>
    <row r="37" spans="1:39" ht="21.75" customHeight="1">
      <c r="A37" s="9"/>
      <c r="B37" s="71">
        <f t="shared" si="0"/>
        <v>30</v>
      </c>
      <c r="C37" s="129"/>
      <c r="D37" s="137">
        <f>IF(C37="","",VLOOKUP(C37,'様式2-2（記入方法）'!$B$12:$C$44,2))</f>
      </c>
      <c r="E37" s="138">
        <f t="shared" si="1"/>
      </c>
      <c r="F37" s="138">
        <f t="shared" si="2"/>
      </c>
      <c r="G37" s="133"/>
      <c r="H37" s="130"/>
      <c r="I37" s="131"/>
      <c r="J37" s="132"/>
      <c r="K37" s="132"/>
      <c r="L37" s="132"/>
      <c r="M37" s="136">
        <f t="shared" si="3"/>
      </c>
      <c r="N37" s="141"/>
      <c r="O37" s="142"/>
      <c r="P37" s="142"/>
      <c r="Q37" s="142"/>
      <c r="R37" s="142"/>
      <c r="S37" s="142"/>
      <c r="T37" s="143"/>
      <c r="U37" s="81"/>
      <c r="V37" s="81"/>
      <c r="W37" s="81"/>
      <c r="X37" s="81"/>
      <c r="Y37" s="114"/>
      <c r="Z37" s="175"/>
      <c r="AA37" s="176"/>
      <c r="AB37" s="176"/>
      <c r="AC37" s="9"/>
      <c r="AH37" s="2" t="s">
        <v>120</v>
      </c>
      <c r="AK37" s="2" t="s">
        <v>119</v>
      </c>
      <c r="AL37" s="2">
        <v>36</v>
      </c>
      <c r="AM37" s="59" t="s">
        <v>120</v>
      </c>
    </row>
    <row r="38" spans="1:39" ht="21.75" customHeight="1">
      <c r="A38" s="9"/>
      <c r="B38" s="71">
        <f t="shared" si="0"/>
        <v>31</v>
      </c>
      <c r="C38" s="129"/>
      <c r="D38" s="137">
        <f>IF(C38="","",VLOOKUP(C38,'様式2-2（記入方法）'!$B$12:$C$44,2))</f>
      </c>
      <c r="E38" s="138">
        <f t="shared" si="1"/>
      </c>
      <c r="F38" s="138">
        <f t="shared" si="2"/>
      </c>
      <c r="G38" s="133"/>
      <c r="H38" s="130"/>
      <c r="I38" s="131"/>
      <c r="J38" s="132"/>
      <c r="K38" s="132"/>
      <c r="L38" s="132"/>
      <c r="M38" s="136">
        <f t="shared" si="3"/>
      </c>
      <c r="N38" s="141"/>
      <c r="O38" s="142"/>
      <c r="P38" s="142"/>
      <c r="Q38" s="142"/>
      <c r="R38" s="142"/>
      <c r="S38" s="142"/>
      <c r="T38" s="143"/>
      <c r="U38" s="81"/>
      <c r="V38" s="81"/>
      <c r="W38" s="81"/>
      <c r="X38" s="81"/>
      <c r="Y38" s="114"/>
      <c r="Z38" s="175"/>
      <c r="AA38" s="176"/>
      <c r="AB38" s="176"/>
      <c r="AC38" s="9"/>
      <c r="AH38" s="2" t="s">
        <v>122</v>
      </c>
      <c r="AK38" s="2" t="s">
        <v>121</v>
      </c>
      <c r="AL38" s="2">
        <v>37</v>
      </c>
      <c r="AM38" s="59" t="s">
        <v>122</v>
      </c>
    </row>
    <row r="39" spans="1:39" ht="21.75" customHeight="1">
      <c r="A39" s="9"/>
      <c r="B39" s="71">
        <f t="shared" si="0"/>
        <v>32</v>
      </c>
      <c r="C39" s="129"/>
      <c r="D39" s="137">
        <f>IF(C39="","",VLOOKUP(C39,'様式2-2（記入方法）'!$B$12:$C$44,2))</f>
      </c>
      <c r="E39" s="138">
        <f t="shared" si="1"/>
      </c>
      <c r="F39" s="138">
        <f t="shared" si="2"/>
      </c>
      <c r="G39" s="133"/>
      <c r="H39" s="130"/>
      <c r="I39" s="131"/>
      <c r="J39" s="132"/>
      <c r="K39" s="132"/>
      <c r="L39" s="132"/>
      <c r="M39" s="136">
        <f t="shared" si="3"/>
      </c>
      <c r="N39" s="141"/>
      <c r="O39" s="142"/>
      <c r="P39" s="142"/>
      <c r="Q39" s="142"/>
      <c r="R39" s="142"/>
      <c r="S39" s="142"/>
      <c r="T39" s="143"/>
      <c r="U39" s="81"/>
      <c r="V39" s="81"/>
      <c r="W39" s="81"/>
      <c r="X39" s="81"/>
      <c r="Y39" s="114"/>
      <c r="Z39" s="175"/>
      <c r="AA39" s="176"/>
      <c r="AB39" s="176"/>
      <c r="AC39" s="9"/>
      <c r="AH39" s="2" t="s">
        <v>124</v>
      </c>
      <c r="AK39" s="2" t="s">
        <v>123</v>
      </c>
      <c r="AL39" s="2">
        <v>38</v>
      </c>
      <c r="AM39" s="59" t="s">
        <v>124</v>
      </c>
    </row>
    <row r="40" spans="1:39" ht="21.75" customHeight="1">
      <c r="A40" s="9"/>
      <c r="B40" s="71">
        <f t="shared" si="0"/>
        <v>33</v>
      </c>
      <c r="C40" s="129"/>
      <c r="D40" s="137">
        <f>IF(C40="","",VLOOKUP(C40,'様式2-2（記入方法）'!$B$12:$C$44,2))</f>
      </c>
      <c r="E40" s="138">
        <f t="shared" si="1"/>
      </c>
      <c r="F40" s="138">
        <f t="shared" si="2"/>
      </c>
      <c r="G40" s="133"/>
      <c r="H40" s="130"/>
      <c r="I40" s="131"/>
      <c r="J40" s="132"/>
      <c r="K40" s="132"/>
      <c r="L40" s="132"/>
      <c r="M40" s="136">
        <f t="shared" si="3"/>
      </c>
      <c r="N40" s="141"/>
      <c r="O40" s="142"/>
      <c r="P40" s="142"/>
      <c r="Q40" s="142"/>
      <c r="R40" s="142"/>
      <c r="S40" s="142"/>
      <c r="T40" s="143"/>
      <c r="U40" s="81"/>
      <c r="V40" s="81"/>
      <c r="W40" s="81"/>
      <c r="X40" s="81"/>
      <c r="Y40" s="114"/>
      <c r="Z40" s="175"/>
      <c r="AA40" s="176"/>
      <c r="AB40" s="176"/>
      <c r="AC40" s="9"/>
      <c r="AH40" s="2" t="s">
        <v>126</v>
      </c>
      <c r="AK40" s="2" t="s">
        <v>125</v>
      </c>
      <c r="AL40" s="2">
        <v>39</v>
      </c>
      <c r="AM40" s="59" t="s">
        <v>126</v>
      </c>
    </row>
    <row r="41" spans="1:39" ht="21.75" customHeight="1">
      <c r="A41" s="9"/>
      <c r="B41" s="71">
        <f t="shared" si="0"/>
        <v>34</v>
      </c>
      <c r="C41" s="129"/>
      <c r="D41" s="137">
        <f>IF(C41="","",VLOOKUP(C41,'様式2-2（記入方法）'!$B$12:$C$44,2))</f>
      </c>
      <c r="E41" s="138">
        <f t="shared" si="1"/>
      </c>
      <c r="F41" s="138">
        <f t="shared" si="2"/>
      </c>
      <c r="G41" s="133"/>
      <c r="H41" s="130"/>
      <c r="I41" s="131"/>
      <c r="J41" s="132"/>
      <c r="K41" s="132"/>
      <c r="L41" s="132"/>
      <c r="M41" s="136">
        <f t="shared" si="3"/>
      </c>
      <c r="N41" s="141"/>
      <c r="O41" s="142"/>
      <c r="P41" s="142"/>
      <c r="Q41" s="142"/>
      <c r="R41" s="142"/>
      <c r="S41" s="142"/>
      <c r="T41" s="143"/>
      <c r="U41" s="81"/>
      <c r="V41" s="81"/>
      <c r="W41" s="81"/>
      <c r="X41" s="81"/>
      <c r="Y41" s="114"/>
      <c r="Z41" s="175"/>
      <c r="AA41" s="176"/>
      <c r="AB41" s="176"/>
      <c r="AC41" s="9"/>
      <c r="AH41" s="2" t="s">
        <v>129</v>
      </c>
      <c r="AK41" s="2" t="s">
        <v>127</v>
      </c>
      <c r="AL41" s="2">
        <v>40</v>
      </c>
      <c r="AM41" s="59" t="s">
        <v>129</v>
      </c>
    </row>
    <row r="42" spans="1:39" ht="21.75" customHeight="1">
      <c r="A42" s="9"/>
      <c r="B42" s="71">
        <f t="shared" si="0"/>
        <v>35</v>
      </c>
      <c r="C42" s="128"/>
      <c r="D42" s="137">
        <f>IF(C42="","",VLOOKUP(C42,'様式2-2（記入方法）'!$B$12:$C$44,2))</f>
      </c>
      <c r="E42" s="138">
        <f t="shared" si="1"/>
      </c>
      <c r="F42" s="138">
        <f t="shared" si="2"/>
      </c>
      <c r="G42" s="130"/>
      <c r="H42" s="130"/>
      <c r="I42" s="131"/>
      <c r="J42" s="132"/>
      <c r="K42" s="132"/>
      <c r="L42" s="132"/>
      <c r="M42" s="136">
        <f t="shared" si="3"/>
      </c>
      <c r="N42" s="141"/>
      <c r="O42" s="142"/>
      <c r="P42" s="142"/>
      <c r="Q42" s="142"/>
      <c r="R42" s="142"/>
      <c r="S42" s="142"/>
      <c r="T42" s="143"/>
      <c r="U42" s="81"/>
      <c r="V42" s="81"/>
      <c r="W42" s="81"/>
      <c r="X42" s="81"/>
      <c r="Y42" s="114"/>
      <c r="Z42" s="175"/>
      <c r="AA42" s="176"/>
      <c r="AB42" s="176"/>
      <c r="AC42" s="9"/>
      <c r="AH42" s="2" t="s">
        <v>131</v>
      </c>
      <c r="AK42" s="2" t="s">
        <v>128</v>
      </c>
      <c r="AL42" s="2">
        <v>41</v>
      </c>
      <c r="AM42" s="59" t="s">
        <v>131</v>
      </c>
    </row>
    <row r="43" spans="1:39" ht="21.75" customHeight="1">
      <c r="A43" s="9"/>
      <c r="B43" s="71">
        <f t="shared" si="0"/>
        <v>36</v>
      </c>
      <c r="C43" s="128"/>
      <c r="D43" s="137">
        <f>IF(C43="","",VLOOKUP(C43,'様式2-2（記入方法）'!$B$12:$C$44,2))</f>
      </c>
      <c r="E43" s="138">
        <f t="shared" si="1"/>
      </c>
      <c r="F43" s="138">
        <f t="shared" si="2"/>
      </c>
      <c r="G43" s="133"/>
      <c r="H43" s="130"/>
      <c r="I43" s="131"/>
      <c r="J43" s="132"/>
      <c r="K43" s="132"/>
      <c r="L43" s="132"/>
      <c r="M43" s="136">
        <f t="shared" si="3"/>
      </c>
      <c r="N43" s="141"/>
      <c r="O43" s="142"/>
      <c r="P43" s="142"/>
      <c r="Q43" s="142"/>
      <c r="R43" s="142"/>
      <c r="S43" s="142"/>
      <c r="T43" s="143"/>
      <c r="U43" s="81"/>
      <c r="V43" s="81"/>
      <c r="W43" s="81"/>
      <c r="X43" s="81"/>
      <c r="Y43" s="114"/>
      <c r="Z43" s="175"/>
      <c r="AA43" s="176"/>
      <c r="AB43" s="176"/>
      <c r="AC43" s="9"/>
      <c r="AH43" s="2" t="s">
        <v>133</v>
      </c>
      <c r="AK43" s="2" t="s">
        <v>130</v>
      </c>
      <c r="AL43" s="2">
        <v>42</v>
      </c>
      <c r="AM43" s="59" t="s">
        <v>133</v>
      </c>
    </row>
    <row r="44" spans="1:39" ht="21.75" customHeight="1">
      <c r="A44" s="9"/>
      <c r="B44" s="71">
        <f t="shared" si="0"/>
        <v>37</v>
      </c>
      <c r="C44" s="128"/>
      <c r="D44" s="137">
        <f>IF(C44="","",VLOOKUP(C44,'様式2-2（記入方法）'!$B$12:$C$44,2))</f>
      </c>
      <c r="E44" s="138">
        <f t="shared" si="1"/>
      </c>
      <c r="F44" s="138">
        <f t="shared" si="2"/>
      </c>
      <c r="G44" s="133"/>
      <c r="H44" s="130"/>
      <c r="I44" s="131"/>
      <c r="J44" s="132"/>
      <c r="K44" s="132"/>
      <c r="L44" s="132"/>
      <c r="M44" s="136">
        <f t="shared" si="3"/>
      </c>
      <c r="N44" s="141"/>
      <c r="O44" s="142"/>
      <c r="P44" s="142"/>
      <c r="Q44" s="142"/>
      <c r="R44" s="142"/>
      <c r="S44" s="142"/>
      <c r="T44" s="143"/>
      <c r="U44" s="81"/>
      <c r="V44" s="81"/>
      <c r="W44" s="81"/>
      <c r="X44" s="81"/>
      <c r="Y44" s="114"/>
      <c r="Z44" s="175"/>
      <c r="AA44" s="176"/>
      <c r="AB44" s="176"/>
      <c r="AC44" s="9"/>
      <c r="AH44" s="2" t="s">
        <v>135</v>
      </c>
      <c r="AK44" s="2" t="s">
        <v>132</v>
      </c>
      <c r="AL44" s="2">
        <v>43</v>
      </c>
      <c r="AM44" s="59" t="s">
        <v>135</v>
      </c>
    </row>
    <row r="45" spans="1:39" ht="21.75" customHeight="1">
      <c r="A45" s="9"/>
      <c r="B45" s="71">
        <f t="shared" si="0"/>
        <v>38</v>
      </c>
      <c r="C45" s="128"/>
      <c r="D45" s="137">
        <f>IF(C45="","",VLOOKUP(C45,'様式2-2（記入方法）'!$B$12:$C$44,2))</f>
      </c>
      <c r="E45" s="138">
        <f t="shared" si="1"/>
      </c>
      <c r="F45" s="138">
        <f t="shared" si="2"/>
      </c>
      <c r="G45" s="133"/>
      <c r="H45" s="130"/>
      <c r="I45" s="131"/>
      <c r="J45" s="132"/>
      <c r="K45" s="132"/>
      <c r="L45" s="132"/>
      <c r="M45" s="136">
        <f t="shared" si="3"/>
      </c>
      <c r="N45" s="141"/>
      <c r="O45" s="142"/>
      <c r="P45" s="142"/>
      <c r="Q45" s="142"/>
      <c r="R45" s="142"/>
      <c r="S45" s="142"/>
      <c r="T45" s="143"/>
      <c r="U45" s="81"/>
      <c r="V45" s="81"/>
      <c r="W45" s="81"/>
      <c r="X45" s="81"/>
      <c r="Y45" s="114"/>
      <c r="Z45" s="175"/>
      <c r="AA45" s="176"/>
      <c r="AB45" s="176"/>
      <c r="AC45" s="11"/>
      <c r="AD45" s="3"/>
      <c r="AE45" s="3"/>
      <c r="AF45" s="3"/>
      <c r="AH45" s="2" t="s">
        <v>137</v>
      </c>
      <c r="AK45" s="2" t="s">
        <v>134</v>
      </c>
      <c r="AL45" s="2">
        <v>44</v>
      </c>
      <c r="AM45" s="59" t="s">
        <v>137</v>
      </c>
    </row>
    <row r="46" spans="1:39" ht="21.75" customHeight="1">
      <c r="A46" s="9"/>
      <c r="B46" s="71">
        <f t="shared" si="0"/>
        <v>39</v>
      </c>
      <c r="C46" s="128"/>
      <c r="D46" s="137">
        <f>IF(C46="","",VLOOKUP(C46,'様式2-2（記入方法）'!$B$12:$C$44,2))</f>
      </c>
      <c r="E46" s="138">
        <f t="shared" si="1"/>
      </c>
      <c r="F46" s="138">
        <f t="shared" si="2"/>
      </c>
      <c r="G46" s="133"/>
      <c r="H46" s="130"/>
      <c r="I46" s="131"/>
      <c r="J46" s="132"/>
      <c r="K46" s="132"/>
      <c r="L46" s="132"/>
      <c r="M46" s="136">
        <f t="shared" si="3"/>
      </c>
      <c r="N46" s="141"/>
      <c r="O46" s="142"/>
      <c r="P46" s="142"/>
      <c r="Q46" s="142"/>
      <c r="R46" s="142"/>
      <c r="S46" s="142"/>
      <c r="T46" s="143"/>
      <c r="U46" s="81"/>
      <c r="V46" s="81"/>
      <c r="W46" s="81"/>
      <c r="X46" s="81"/>
      <c r="Y46" s="114"/>
      <c r="Z46" s="175"/>
      <c r="AA46" s="176"/>
      <c r="AB46" s="176"/>
      <c r="AC46" s="11"/>
      <c r="AD46" s="3"/>
      <c r="AE46" s="3"/>
      <c r="AF46" s="3"/>
      <c r="AH46" s="2" t="s">
        <v>139</v>
      </c>
      <c r="AK46" s="2" t="s">
        <v>136</v>
      </c>
      <c r="AL46" s="2">
        <v>45</v>
      </c>
      <c r="AM46" s="59" t="s">
        <v>139</v>
      </c>
    </row>
    <row r="47" spans="1:39" ht="21.75" customHeight="1">
      <c r="A47" s="9"/>
      <c r="B47" s="71">
        <f t="shared" si="0"/>
        <v>40</v>
      </c>
      <c r="C47" s="128"/>
      <c r="D47" s="137">
        <f>IF(C47="","",VLOOKUP(C47,'様式2-2（記入方法）'!$B$12:$C$44,2))</f>
      </c>
      <c r="E47" s="138">
        <f t="shared" si="1"/>
      </c>
      <c r="F47" s="138">
        <f t="shared" si="2"/>
      </c>
      <c r="G47" s="133"/>
      <c r="H47" s="130"/>
      <c r="I47" s="131"/>
      <c r="J47" s="132"/>
      <c r="K47" s="132"/>
      <c r="L47" s="132"/>
      <c r="M47" s="136">
        <f t="shared" si="3"/>
      </c>
      <c r="N47" s="141"/>
      <c r="O47" s="142"/>
      <c r="P47" s="142"/>
      <c r="Q47" s="142"/>
      <c r="R47" s="142"/>
      <c r="S47" s="142"/>
      <c r="T47" s="143"/>
      <c r="U47" s="81"/>
      <c r="V47" s="81"/>
      <c r="W47" s="81"/>
      <c r="X47" s="81"/>
      <c r="Y47" s="114"/>
      <c r="Z47" s="175"/>
      <c r="AA47" s="176"/>
      <c r="AB47" s="176"/>
      <c r="AC47" s="11"/>
      <c r="AD47" s="3"/>
      <c r="AE47" s="3"/>
      <c r="AF47" s="3"/>
      <c r="AH47" s="2" t="s">
        <v>141</v>
      </c>
      <c r="AK47" s="2" t="s">
        <v>138</v>
      </c>
      <c r="AL47" s="2">
        <v>46</v>
      </c>
      <c r="AM47" s="59" t="s">
        <v>141</v>
      </c>
    </row>
    <row r="48" spans="1:39" ht="21.75" customHeight="1">
      <c r="A48" s="9"/>
      <c r="B48" s="71">
        <f t="shared" si="0"/>
        <v>41</v>
      </c>
      <c r="C48" s="128"/>
      <c r="D48" s="137">
        <f>IF(C48="","",VLOOKUP(C48,'様式2-2（記入方法）'!$B$12:$C$44,2))</f>
      </c>
      <c r="E48" s="138">
        <f t="shared" si="1"/>
      </c>
      <c r="F48" s="138">
        <f t="shared" si="2"/>
      </c>
      <c r="G48" s="133"/>
      <c r="H48" s="130"/>
      <c r="I48" s="131"/>
      <c r="J48" s="132"/>
      <c r="K48" s="132"/>
      <c r="L48" s="132"/>
      <c r="M48" s="136">
        <f t="shared" si="3"/>
      </c>
      <c r="N48" s="141"/>
      <c r="O48" s="142"/>
      <c r="P48" s="142"/>
      <c r="Q48" s="142"/>
      <c r="R48" s="142"/>
      <c r="S48" s="142"/>
      <c r="T48" s="143"/>
      <c r="U48" s="81"/>
      <c r="V48" s="81"/>
      <c r="W48" s="81"/>
      <c r="X48" s="81"/>
      <c r="Y48" s="114"/>
      <c r="Z48" s="175"/>
      <c r="AA48" s="176"/>
      <c r="AB48" s="176"/>
      <c r="AC48" s="11"/>
      <c r="AD48" s="3"/>
      <c r="AE48" s="3"/>
      <c r="AF48" s="3"/>
      <c r="AH48" s="2" t="s">
        <v>142</v>
      </c>
      <c r="AK48" s="2" t="s">
        <v>140</v>
      </c>
      <c r="AL48" s="2">
        <v>47</v>
      </c>
      <c r="AM48" s="59" t="s">
        <v>142</v>
      </c>
    </row>
    <row r="49" spans="1:39" ht="21.75" customHeight="1">
      <c r="A49" s="9"/>
      <c r="B49" s="71">
        <f t="shared" si="0"/>
        <v>42</v>
      </c>
      <c r="C49" s="128"/>
      <c r="D49" s="137">
        <f>IF(C49="","",VLOOKUP(C49,'様式2-2（記入方法）'!$B$12:$C$44,2))</f>
      </c>
      <c r="E49" s="138">
        <f t="shared" si="1"/>
      </c>
      <c r="F49" s="138">
        <f t="shared" si="2"/>
      </c>
      <c r="G49" s="133"/>
      <c r="H49" s="130"/>
      <c r="I49" s="131"/>
      <c r="J49" s="132"/>
      <c r="K49" s="132"/>
      <c r="L49" s="132"/>
      <c r="M49" s="136">
        <f t="shared" si="3"/>
      </c>
      <c r="N49" s="141"/>
      <c r="O49" s="142"/>
      <c r="P49" s="142"/>
      <c r="Q49" s="142"/>
      <c r="R49" s="142"/>
      <c r="S49" s="142"/>
      <c r="T49" s="143"/>
      <c r="U49" s="81"/>
      <c r="V49" s="81"/>
      <c r="W49" s="81"/>
      <c r="X49" s="81"/>
      <c r="Y49" s="114"/>
      <c r="Z49" s="175"/>
      <c r="AA49" s="176"/>
      <c r="AB49" s="176"/>
      <c r="AC49" s="11"/>
      <c r="AD49" s="3"/>
      <c r="AE49" s="3"/>
      <c r="AF49" s="3"/>
      <c r="AH49" s="2" t="s">
        <v>143</v>
      </c>
      <c r="AM49" s="59" t="s">
        <v>143</v>
      </c>
    </row>
    <row r="50" spans="1:39" ht="21.75" customHeight="1">
      <c r="A50" s="9"/>
      <c r="B50" s="71">
        <f t="shared" si="0"/>
        <v>43</v>
      </c>
      <c r="C50" s="128"/>
      <c r="D50" s="137">
        <f>IF(C50="","",VLOOKUP(C50,'様式2-2（記入方法）'!$B$12:$C$44,2))</f>
      </c>
      <c r="E50" s="138">
        <f t="shared" si="1"/>
      </c>
      <c r="F50" s="138">
        <f t="shared" si="2"/>
      </c>
      <c r="G50" s="133"/>
      <c r="H50" s="130"/>
      <c r="I50" s="131"/>
      <c r="J50" s="132"/>
      <c r="K50" s="132"/>
      <c r="L50" s="132"/>
      <c r="M50" s="136">
        <f t="shared" si="3"/>
      </c>
      <c r="N50" s="141"/>
      <c r="O50" s="142"/>
      <c r="P50" s="142"/>
      <c r="Q50" s="142"/>
      <c r="R50" s="142"/>
      <c r="S50" s="142"/>
      <c r="T50" s="143"/>
      <c r="U50" s="81"/>
      <c r="V50" s="81"/>
      <c r="W50" s="81"/>
      <c r="X50" s="81"/>
      <c r="Y50" s="114"/>
      <c r="Z50" s="175"/>
      <c r="AA50" s="176"/>
      <c r="AB50" s="176"/>
      <c r="AC50" s="11"/>
      <c r="AD50" s="3"/>
      <c r="AE50" s="3"/>
      <c r="AF50" s="3"/>
      <c r="AH50" s="2" t="s">
        <v>221</v>
      </c>
      <c r="AM50" s="59" t="s">
        <v>221</v>
      </c>
    </row>
    <row r="51" spans="1:39" ht="21.75" customHeight="1">
      <c r="A51" s="9"/>
      <c r="B51" s="71">
        <f t="shared" si="0"/>
        <v>44</v>
      </c>
      <c r="C51" s="128"/>
      <c r="D51" s="137">
        <f>IF(C51="","",VLOOKUP(C51,'様式2-2（記入方法）'!$B$12:$C$44,2))</f>
      </c>
      <c r="E51" s="138">
        <f t="shared" si="1"/>
      </c>
      <c r="F51" s="138">
        <f t="shared" si="2"/>
      </c>
      <c r="G51" s="134"/>
      <c r="H51" s="134"/>
      <c r="I51" s="131"/>
      <c r="J51" s="132"/>
      <c r="K51" s="132"/>
      <c r="L51" s="132"/>
      <c r="M51" s="136">
        <f t="shared" si="3"/>
      </c>
      <c r="N51" s="141"/>
      <c r="O51" s="142"/>
      <c r="P51" s="142"/>
      <c r="Q51" s="142"/>
      <c r="R51" s="142"/>
      <c r="S51" s="142"/>
      <c r="T51" s="143"/>
      <c r="U51" s="81"/>
      <c r="V51" s="81"/>
      <c r="W51" s="81"/>
      <c r="X51" s="81"/>
      <c r="Y51" s="114"/>
      <c r="Z51" s="175"/>
      <c r="AA51" s="176"/>
      <c r="AB51" s="176"/>
      <c r="AC51" s="11"/>
      <c r="AD51" s="3"/>
      <c r="AE51" s="3"/>
      <c r="AF51" s="3"/>
      <c r="AH51" s="2" t="s">
        <v>144</v>
      </c>
      <c r="AM51" s="59" t="s">
        <v>144</v>
      </c>
    </row>
    <row r="52" spans="1:39" ht="21.75" customHeight="1">
      <c r="A52" s="9"/>
      <c r="B52" s="71">
        <f t="shared" si="0"/>
        <v>45</v>
      </c>
      <c r="C52" s="128"/>
      <c r="D52" s="137">
        <f>IF(C52="","",VLOOKUP(C52,'様式2-2（記入方法）'!$B$12:$C$44,2))</f>
      </c>
      <c r="E52" s="138">
        <f t="shared" si="1"/>
      </c>
      <c r="F52" s="138">
        <f t="shared" si="2"/>
      </c>
      <c r="G52" s="133"/>
      <c r="H52" s="130"/>
      <c r="I52" s="131"/>
      <c r="J52" s="132"/>
      <c r="K52" s="132"/>
      <c r="L52" s="132"/>
      <c r="M52" s="136">
        <f t="shared" si="3"/>
      </c>
      <c r="N52" s="141"/>
      <c r="O52" s="142"/>
      <c r="P52" s="142"/>
      <c r="Q52" s="142"/>
      <c r="R52" s="142"/>
      <c r="S52" s="142"/>
      <c r="T52" s="143"/>
      <c r="U52" s="81"/>
      <c r="V52" s="81"/>
      <c r="W52" s="81"/>
      <c r="X52" s="81"/>
      <c r="Y52" s="114"/>
      <c r="Z52" s="175"/>
      <c r="AA52" s="176"/>
      <c r="AB52" s="176"/>
      <c r="AC52" s="11"/>
      <c r="AD52" s="3"/>
      <c r="AE52" s="3"/>
      <c r="AF52" s="3"/>
      <c r="AH52" s="2" t="s">
        <v>145</v>
      </c>
      <c r="AM52" s="59" t="s">
        <v>145</v>
      </c>
    </row>
    <row r="53" spans="1:39" ht="21.75" customHeight="1">
      <c r="A53" s="9"/>
      <c r="B53" s="71">
        <f t="shared" si="0"/>
        <v>46</v>
      </c>
      <c r="C53" s="129"/>
      <c r="D53" s="137">
        <f>IF(C53="","",VLOOKUP(C53,'様式2-2（記入方法）'!$B$12:$C$44,2))</f>
      </c>
      <c r="E53" s="138">
        <f t="shared" si="1"/>
      </c>
      <c r="F53" s="138">
        <f t="shared" si="2"/>
      </c>
      <c r="G53" s="133"/>
      <c r="H53" s="130"/>
      <c r="I53" s="131"/>
      <c r="J53" s="132"/>
      <c r="K53" s="132"/>
      <c r="L53" s="132"/>
      <c r="M53" s="136">
        <f t="shared" si="3"/>
      </c>
      <c r="N53" s="141"/>
      <c r="O53" s="142"/>
      <c r="P53" s="142"/>
      <c r="Q53" s="142"/>
      <c r="R53" s="142"/>
      <c r="S53" s="142"/>
      <c r="T53" s="143"/>
      <c r="U53" s="81"/>
      <c r="V53" s="81"/>
      <c r="W53" s="81"/>
      <c r="X53" s="81"/>
      <c r="Y53" s="114"/>
      <c r="Z53" s="175"/>
      <c r="AA53" s="176"/>
      <c r="AB53" s="176"/>
      <c r="AC53" s="11"/>
      <c r="AD53" s="3"/>
      <c r="AE53" s="3"/>
      <c r="AF53" s="3"/>
      <c r="AH53" s="2" t="s">
        <v>146</v>
      </c>
      <c r="AM53" s="59" t="s">
        <v>146</v>
      </c>
    </row>
    <row r="54" spans="1:39" ht="21.75" customHeight="1">
      <c r="A54" s="9"/>
      <c r="B54" s="71">
        <f t="shared" si="0"/>
        <v>47</v>
      </c>
      <c r="C54" s="129"/>
      <c r="D54" s="137">
        <f>IF(C54="","",VLOOKUP(C54,'様式2-2（記入方法）'!$B$12:$C$44,2))</f>
      </c>
      <c r="E54" s="138">
        <f t="shared" si="1"/>
      </c>
      <c r="F54" s="138">
        <f t="shared" si="2"/>
      </c>
      <c r="G54" s="133"/>
      <c r="H54" s="130"/>
      <c r="I54" s="131"/>
      <c r="J54" s="132"/>
      <c r="K54" s="132"/>
      <c r="L54" s="132"/>
      <c r="M54" s="136">
        <f t="shared" si="3"/>
      </c>
      <c r="N54" s="141"/>
      <c r="O54" s="142"/>
      <c r="P54" s="142"/>
      <c r="Q54" s="142"/>
      <c r="R54" s="142"/>
      <c r="S54" s="142"/>
      <c r="T54" s="143"/>
      <c r="U54" s="81"/>
      <c r="V54" s="81"/>
      <c r="W54" s="81"/>
      <c r="X54" s="81"/>
      <c r="Y54" s="114"/>
      <c r="Z54" s="175"/>
      <c r="AA54" s="176"/>
      <c r="AB54" s="176"/>
      <c r="AC54" s="11"/>
      <c r="AD54" s="3"/>
      <c r="AE54" s="3"/>
      <c r="AF54" s="3"/>
      <c r="AH54" s="2" t="s">
        <v>147</v>
      </c>
      <c r="AM54" s="59" t="s">
        <v>147</v>
      </c>
    </row>
    <row r="55" spans="1:39" ht="21.75" customHeight="1">
      <c r="A55" s="9"/>
      <c r="B55" s="71">
        <f t="shared" si="0"/>
        <v>48</v>
      </c>
      <c r="C55" s="129"/>
      <c r="D55" s="137">
        <f>IF(C55="","",VLOOKUP(C55,'様式2-2（記入方法）'!$B$12:$C$44,2))</f>
      </c>
      <c r="E55" s="138">
        <f t="shared" si="1"/>
      </c>
      <c r="F55" s="138">
        <f t="shared" si="2"/>
      </c>
      <c r="G55" s="133"/>
      <c r="H55" s="130"/>
      <c r="I55" s="131"/>
      <c r="J55" s="132"/>
      <c r="K55" s="132"/>
      <c r="L55" s="132"/>
      <c r="M55" s="136">
        <f t="shared" si="3"/>
      </c>
      <c r="N55" s="141"/>
      <c r="O55" s="142"/>
      <c r="P55" s="142"/>
      <c r="Q55" s="142"/>
      <c r="R55" s="142"/>
      <c r="S55" s="142"/>
      <c r="T55" s="143"/>
      <c r="U55" s="81"/>
      <c r="V55" s="81"/>
      <c r="W55" s="81"/>
      <c r="X55" s="81"/>
      <c r="Y55" s="114"/>
      <c r="Z55" s="175"/>
      <c r="AA55" s="176"/>
      <c r="AB55" s="176"/>
      <c r="AC55" s="11"/>
      <c r="AD55" s="3"/>
      <c r="AE55" s="3"/>
      <c r="AF55" s="3"/>
      <c r="AH55" s="2" t="s">
        <v>148</v>
      </c>
      <c r="AM55" s="59" t="s">
        <v>148</v>
      </c>
    </row>
    <row r="56" spans="1:39" ht="21.75" customHeight="1">
      <c r="A56" s="9"/>
      <c r="B56" s="71">
        <f t="shared" si="0"/>
        <v>49</v>
      </c>
      <c r="C56" s="129"/>
      <c r="D56" s="137">
        <f>IF(C56="","",VLOOKUP(C56,'様式2-2（記入方法）'!$B$12:$C$44,2))</f>
      </c>
      <c r="E56" s="138">
        <f t="shared" si="1"/>
      </c>
      <c r="F56" s="138">
        <f t="shared" si="2"/>
      </c>
      <c r="G56" s="133"/>
      <c r="H56" s="130"/>
      <c r="I56" s="131"/>
      <c r="J56" s="132"/>
      <c r="K56" s="132"/>
      <c r="L56" s="132"/>
      <c r="M56" s="136">
        <f t="shared" si="3"/>
      </c>
      <c r="N56" s="141"/>
      <c r="O56" s="142"/>
      <c r="P56" s="142"/>
      <c r="Q56" s="142"/>
      <c r="R56" s="142"/>
      <c r="S56" s="142"/>
      <c r="T56" s="143"/>
      <c r="U56" s="81"/>
      <c r="V56" s="81"/>
      <c r="W56" s="81"/>
      <c r="X56" s="81"/>
      <c r="Y56" s="114"/>
      <c r="Z56" s="175"/>
      <c r="AA56" s="176"/>
      <c r="AB56" s="176"/>
      <c r="AC56" s="11"/>
      <c r="AD56" s="3"/>
      <c r="AE56" s="3"/>
      <c r="AF56" s="3"/>
      <c r="AH56" s="2" t="s">
        <v>149</v>
      </c>
      <c r="AM56" s="59" t="s">
        <v>149</v>
      </c>
    </row>
    <row r="57" spans="1:39" ht="21.75" customHeight="1">
      <c r="A57" s="9"/>
      <c r="B57" s="71">
        <f t="shared" si="0"/>
        <v>50</v>
      </c>
      <c r="C57" s="129"/>
      <c r="D57" s="137">
        <f>IF(C57="","",VLOOKUP(C57,'様式2-2（記入方法）'!$B$12:$C$44,2))</f>
      </c>
      <c r="E57" s="138">
        <f t="shared" si="1"/>
      </c>
      <c r="F57" s="138">
        <f t="shared" si="2"/>
      </c>
      <c r="G57" s="133"/>
      <c r="H57" s="130"/>
      <c r="I57" s="131"/>
      <c r="J57" s="132"/>
      <c r="K57" s="132"/>
      <c r="L57" s="132"/>
      <c r="M57" s="136">
        <f t="shared" si="3"/>
      </c>
      <c r="N57" s="141"/>
      <c r="O57" s="142"/>
      <c r="P57" s="142"/>
      <c r="Q57" s="142"/>
      <c r="R57" s="142"/>
      <c r="S57" s="142"/>
      <c r="T57" s="143"/>
      <c r="U57" s="81"/>
      <c r="V57" s="81"/>
      <c r="W57" s="81"/>
      <c r="X57" s="81"/>
      <c r="Y57" s="114"/>
      <c r="Z57" s="175"/>
      <c r="AA57" s="176"/>
      <c r="AB57" s="176"/>
      <c r="AC57" s="11"/>
      <c r="AD57" s="3"/>
      <c r="AE57" s="3"/>
      <c r="AF57" s="3"/>
      <c r="AH57" s="2" t="s">
        <v>150</v>
      </c>
      <c r="AM57" s="59" t="s">
        <v>150</v>
      </c>
    </row>
    <row r="58" spans="1:39" ht="21.75" customHeight="1">
      <c r="A58" s="9"/>
      <c r="B58" s="71">
        <f t="shared" si="0"/>
        <v>51</v>
      </c>
      <c r="C58" s="129"/>
      <c r="D58" s="137">
        <f>IF(C58="","",VLOOKUP(C58,'様式2-2（記入方法）'!$B$12:$C$44,2))</f>
      </c>
      <c r="E58" s="138">
        <f t="shared" si="1"/>
      </c>
      <c r="F58" s="138">
        <f t="shared" si="2"/>
      </c>
      <c r="G58" s="133"/>
      <c r="H58" s="130"/>
      <c r="I58" s="131"/>
      <c r="J58" s="132"/>
      <c r="K58" s="132"/>
      <c r="L58" s="132"/>
      <c r="M58" s="136">
        <f t="shared" si="3"/>
      </c>
      <c r="N58" s="141"/>
      <c r="O58" s="142"/>
      <c r="P58" s="142"/>
      <c r="Q58" s="142"/>
      <c r="R58" s="142"/>
      <c r="S58" s="142"/>
      <c r="T58" s="143"/>
      <c r="U58" s="81"/>
      <c r="V58" s="81"/>
      <c r="W58" s="81"/>
      <c r="X58" s="81"/>
      <c r="Y58" s="114"/>
      <c r="Z58" s="175"/>
      <c r="AA58" s="176"/>
      <c r="AB58" s="176"/>
      <c r="AC58" s="11"/>
      <c r="AD58" s="3"/>
      <c r="AE58" s="3"/>
      <c r="AF58" s="3"/>
      <c r="AH58" s="2" t="s">
        <v>222</v>
      </c>
      <c r="AM58" s="59" t="s">
        <v>222</v>
      </c>
    </row>
    <row r="59" spans="1:39" ht="21.75" customHeight="1">
      <c r="A59" s="9"/>
      <c r="B59" s="71">
        <f t="shared" si="0"/>
        <v>52</v>
      </c>
      <c r="C59" s="129"/>
      <c r="D59" s="137">
        <f>IF(C59="","",VLOOKUP(C59,'様式2-2（記入方法）'!$B$12:$C$44,2))</f>
      </c>
      <c r="E59" s="138">
        <f t="shared" si="1"/>
      </c>
      <c r="F59" s="138">
        <f t="shared" si="2"/>
      </c>
      <c r="G59" s="133"/>
      <c r="H59" s="130"/>
      <c r="I59" s="131"/>
      <c r="J59" s="132"/>
      <c r="K59" s="132"/>
      <c r="L59" s="132"/>
      <c r="M59" s="136">
        <f t="shared" si="3"/>
      </c>
      <c r="N59" s="141"/>
      <c r="O59" s="142"/>
      <c r="P59" s="142"/>
      <c r="Q59" s="142"/>
      <c r="R59" s="142"/>
      <c r="S59" s="142"/>
      <c r="T59" s="143"/>
      <c r="U59" s="81"/>
      <c r="V59" s="81"/>
      <c r="W59" s="81"/>
      <c r="X59" s="81"/>
      <c r="Y59" s="114"/>
      <c r="Z59" s="175"/>
      <c r="AA59" s="176"/>
      <c r="AB59" s="176"/>
      <c r="AC59" s="11"/>
      <c r="AD59" s="3"/>
      <c r="AE59" s="3"/>
      <c r="AF59" s="3"/>
      <c r="AH59" s="2" t="s">
        <v>151</v>
      </c>
      <c r="AM59" s="59" t="s">
        <v>151</v>
      </c>
    </row>
    <row r="60" spans="1:39" ht="21.75" customHeight="1">
      <c r="A60" s="9"/>
      <c r="B60" s="71">
        <f t="shared" si="0"/>
        <v>53</v>
      </c>
      <c r="C60" s="129"/>
      <c r="D60" s="137">
        <f>IF(C60="","",VLOOKUP(C60,'様式2-2（記入方法）'!$B$12:$C$44,2))</f>
      </c>
      <c r="E60" s="138">
        <f t="shared" si="1"/>
      </c>
      <c r="F60" s="138">
        <f t="shared" si="2"/>
      </c>
      <c r="G60" s="133"/>
      <c r="H60" s="130"/>
      <c r="I60" s="131"/>
      <c r="J60" s="132"/>
      <c r="K60" s="132"/>
      <c r="L60" s="132"/>
      <c r="M60" s="136">
        <f t="shared" si="3"/>
      </c>
      <c r="N60" s="141"/>
      <c r="O60" s="142"/>
      <c r="P60" s="142"/>
      <c r="Q60" s="142"/>
      <c r="R60" s="142"/>
      <c r="S60" s="142"/>
      <c r="T60" s="143"/>
      <c r="U60" s="81"/>
      <c r="V60" s="81"/>
      <c r="W60" s="81"/>
      <c r="X60" s="81"/>
      <c r="Y60" s="114"/>
      <c r="Z60" s="175"/>
      <c r="AA60" s="176"/>
      <c r="AB60" s="176"/>
      <c r="AC60" s="11"/>
      <c r="AD60" s="3"/>
      <c r="AE60" s="3"/>
      <c r="AF60" s="3"/>
      <c r="AH60" s="2" t="s">
        <v>152</v>
      </c>
      <c r="AM60" s="59" t="s">
        <v>152</v>
      </c>
    </row>
    <row r="61" spans="1:39" ht="21.75" customHeight="1">
      <c r="A61" s="9"/>
      <c r="B61" s="71">
        <f t="shared" si="0"/>
        <v>54</v>
      </c>
      <c r="C61" s="129"/>
      <c r="D61" s="137">
        <f>IF(C61="","",VLOOKUP(C61,'様式2-2（記入方法）'!$B$12:$C$44,2))</f>
      </c>
      <c r="E61" s="138">
        <f t="shared" si="1"/>
      </c>
      <c r="F61" s="138">
        <f t="shared" si="2"/>
      </c>
      <c r="G61" s="133"/>
      <c r="H61" s="130"/>
      <c r="I61" s="131"/>
      <c r="J61" s="132"/>
      <c r="K61" s="132"/>
      <c r="L61" s="132"/>
      <c r="M61" s="136">
        <f t="shared" si="3"/>
      </c>
      <c r="N61" s="141"/>
      <c r="O61" s="142"/>
      <c r="P61" s="142"/>
      <c r="Q61" s="142"/>
      <c r="R61" s="142"/>
      <c r="S61" s="142"/>
      <c r="T61" s="143"/>
      <c r="U61" s="81"/>
      <c r="V61" s="81"/>
      <c r="W61" s="81"/>
      <c r="X61" s="81"/>
      <c r="Y61" s="114"/>
      <c r="Z61" s="175"/>
      <c r="AA61" s="176"/>
      <c r="AB61" s="176"/>
      <c r="AC61" s="11"/>
      <c r="AD61" s="3"/>
      <c r="AE61" s="3"/>
      <c r="AF61" s="3"/>
      <c r="AH61" s="2" t="s">
        <v>153</v>
      </c>
      <c r="AM61" s="59" t="s">
        <v>153</v>
      </c>
    </row>
    <row r="62" spans="1:39" ht="21.75" customHeight="1">
      <c r="A62" s="9"/>
      <c r="B62" s="71">
        <f t="shared" si="0"/>
        <v>55</v>
      </c>
      <c r="C62" s="129"/>
      <c r="D62" s="137">
        <f>IF(C62="","",VLOOKUP(C62,'様式2-2（記入方法）'!$B$12:$C$44,2))</f>
      </c>
      <c r="E62" s="138">
        <f t="shared" si="1"/>
      </c>
      <c r="F62" s="138">
        <f t="shared" si="2"/>
      </c>
      <c r="G62" s="133"/>
      <c r="H62" s="130"/>
      <c r="I62" s="131"/>
      <c r="J62" s="132"/>
      <c r="K62" s="132"/>
      <c r="L62" s="132"/>
      <c r="M62" s="136">
        <f t="shared" si="3"/>
      </c>
      <c r="N62" s="141"/>
      <c r="O62" s="142"/>
      <c r="P62" s="142"/>
      <c r="Q62" s="142"/>
      <c r="R62" s="142"/>
      <c r="S62" s="142"/>
      <c r="T62" s="143"/>
      <c r="U62" s="81"/>
      <c r="V62" s="81"/>
      <c r="W62" s="81"/>
      <c r="X62" s="81"/>
      <c r="Y62" s="114"/>
      <c r="Z62" s="175"/>
      <c r="AA62" s="176"/>
      <c r="AB62" s="176"/>
      <c r="AC62" s="11"/>
      <c r="AD62" s="3"/>
      <c r="AE62" s="3"/>
      <c r="AF62" s="3"/>
      <c r="AH62" s="2" t="s">
        <v>154</v>
      </c>
      <c r="AM62" s="59" t="s">
        <v>154</v>
      </c>
    </row>
    <row r="63" spans="1:39" ht="21.75" customHeight="1">
      <c r="A63" s="9"/>
      <c r="B63" s="71">
        <f t="shared" si="0"/>
        <v>56</v>
      </c>
      <c r="C63" s="129"/>
      <c r="D63" s="137">
        <f>IF(C63="","",VLOOKUP(C63,'様式2-2（記入方法）'!$B$12:$C$44,2))</f>
      </c>
      <c r="E63" s="138">
        <f t="shared" si="1"/>
      </c>
      <c r="F63" s="138">
        <f t="shared" si="2"/>
      </c>
      <c r="G63" s="133"/>
      <c r="H63" s="130"/>
      <c r="I63" s="131"/>
      <c r="J63" s="132"/>
      <c r="K63" s="132"/>
      <c r="L63" s="132"/>
      <c r="M63" s="136">
        <f t="shared" si="3"/>
      </c>
      <c r="N63" s="141"/>
      <c r="O63" s="142"/>
      <c r="P63" s="142"/>
      <c r="Q63" s="142"/>
      <c r="R63" s="142"/>
      <c r="S63" s="142"/>
      <c r="T63" s="143"/>
      <c r="U63" s="81"/>
      <c r="V63" s="81"/>
      <c r="W63" s="81"/>
      <c r="X63" s="81"/>
      <c r="Y63" s="114"/>
      <c r="Z63" s="175"/>
      <c r="AA63" s="176"/>
      <c r="AB63" s="176"/>
      <c r="AC63" s="11"/>
      <c r="AD63" s="3"/>
      <c r="AE63" s="3"/>
      <c r="AF63" s="3"/>
      <c r="AH63" s="2" t="s">
        <v>155</v>
      </c>
      <c r="AM63" s="59" t="s">
        <v>155</v>
      </c>
    </row>
    <row r="64" spans="1:39" ht="21.75" customHeight="1">
      <c r="A64" s="9"/>
      <c r="B64" s="71">
        <f t="shared" si="0"/>
        <v>57</v>
      </c>
      <c r="C64" s="129"/>
      <c r="D64" s="137">
        <f>IF(C64="","",VLOOKUP(C64,'様式2-2（記入方法）'!$B$12:$C$44,2))</f>
      </c>
      <c r="E64" s="138">
        <f t="shared" si="1"/>
      </c>
      <c r="F64" s="138">
        <f t="shared" si="2"/>
      </c>
      <c r="G64" s="133"/>
      <c r="H64" s="130"/>
      <c r="I64" s="131"/>
      <c r="J64" s="132"/>
      <c r="K64" s="132"/>
      <c r="L64" s="132"/>
      <c r="M64" s="136">
        <f t="shared" si="3"/>
      </c>
      <c r="N64" s="141"/>
      <c r="O64" s="142"/>
      <c r="P64" s="142"/>
      <c r="Q64" s="142"/>
      <c r="R64" s="142"/>
      <c r="S64" s="142"/>
      <c r="T64" s="143"/>
      <c r="U64" s="81"/>
      <c r="V64" s="81"/>
      <c r="W64" s="81"/>
      <c r="X64" s="81"/>
      <c r="Y64" s="114"/>
      <c r="Z64" s="175"/>
      <c r="AA64" s="176"/>
      <c r="AB64" s="176"/>
      <c r="AC64" s="11"/>
      <c r="AD64" s="3"/>
      <c r="AE64" s="3"/>
      <c r="AF64" s="3"/>
      <c r="AH64" s="2" t="s">
        <v>156</v>
      </c>
      <c r="AM64" s="59" t="s">
        <v>156</v>
      </c>
    </row>
    <row r="65" spans="1:39" ht="21.75" customHeight="1">
      <c r="A65" s="9"/>
      <c r="B65" s="71">
        <f t="shared" si="0"/>
        <v>58</v>
      </c>
      <c r="C65" s="129"/>
      <c r="D65" s="137">
        <f>IF(C65="","",VLOOKUP(C65,'様式2-2（記入方法）'!$B$12:$C$44,2))</f>
      </c>
      <c r="E65" s="138">
        <f t="shared" si="1"/>
      </c>
      <c r="F65" s="138">
        <f t="shared" si="2"/>
      </c>
      <c r="G65" s="133"/>
      <c r="H65" s="130"/>
      <c r="I65" s="131"/>
      <c r="J65" s="132"/>
      <c r="K65" s="132"/>
      <c r="L65" s="132"/>
      <c r="M65" s="136">
        <f t="shared" si="3"/>
      </c>
      <c r="N65" s="141"/>
      <c r="O65" s="142"/>
      <c r="P65" s="142"/>
      <c r="Q65" s="142"/>
      <c r="R65" s="142"/>
      <c r="S65" s="142"/>
      <c r="T65" s="143"/>
      <c r="U65" s="81"/>
      <c r="V65" s="81"/>
      <c r="W65" s="81"/>
      <c r="X65" s="81"/>
      <c r="Y65" s="114"/>
      <c r="Z65" s="175"/>
      <c r="AA65" s="176"/>
      <c r="AB65" s="176"/>
      <c r="AC65" s="11"/>
      <c r="AD65" s="3"/>
      <c r="AE65" s="3"/>
      <c r="AF65" s="3"/>
      <c r="AH65" s="2" t="s">
        <v>157</v>
      </c>
      <c r="AM65" s="59" t="s">
        <v>157</v>
      </c>
    </row>
    <row r="66" spans="1:39" ht="21.75" customHeight="1">
      <c r="A66" s="9"/>
      <c r="B66" s="71">
        <f t="shared" si="0"/>
        <v>59</v>
      </c>
      <c r="C66" s="129"/>
      <c r="D66" s="137">
        <f>IF(C66="","",VLOOKUP(C66,'様式2-2（記入方法）'!$B$12:$C$44,2))</f>
      </c>
      <c r="E66" s="138">
        <f t="shared" si="1"/>
      </c>
      <c r="F66" s="138">
        <f t="shared" si="2"/>
      </c>
      <c r="G66" s="133"/>
      <c r="H66" s="130"/>
      <c r="I66" s="131"/>
      <c r="J66" s="132"/>
      <c r="K66" s="132"/>
      <c r="L66" s="132"/>
      <c r="M66" s="136">
        <f t="shared" si="3"/>
      </c>
      <c r="N66" s="141"/>
      <c r="O66" s="142"/>
      <c r="P66" s="142"/>
      <c r="Q66" s="142"/>
      <c r="R66" s="142"/>
      <c r="S66" s="142"/>
      <c r="T66" s="143"/>
      <c r="U66" s="81"/>
      <c r="V66" s="81"/>
      <c r="W66" s="81"/>
      <c r="X66" s="81"/>
      <c r="Y66" s="114"/>
      <c r="Z66" s="175"/>
      <c r="AA66" s="176"/>
      <c r="AB66" s="176"/>
      <c r="AC66" s="11"/>
      <c r="AD66" s="3"/>
      <c r="AE66" s="3"/>
      <c r="AF66" s="3"/>
      <c r="AH66" s="2" t="s">
        <v>158</v>
      </c>
      <c r="AM66" s="59" t="s">
        <v>158</v>
      </c>
    </row>
    <row r="67" spans="1:39" ht="21.75" customHeight="1">
      <c r="A67" s="9"/>
      <c r="B67" s="71">
        <f t="shared" si="0"/>
        <v>60</v>
      </c>
      <c r="C67" s="129"/>
      <c r="D67" s="137">
        <f>IF(C67="","",VLOOKUP(C67,'様式2-2（記入方法）'!$B$12:$C$44,2))</f>
      </c>
      <c r="E67" s="138">
        <f t="shared" si="1"/>
      </c>
      <c r="F67" s="138">
        <f t="shared" si="2"/>
      </c>
      <c r="G67" s="133"/>
      <c r="H67" s="130"/>
      <c r="I67" s="131"/>
      <c r="J67" s="132"/>
      <c r="K67" s="132"/>
      <c r="L67" s="132"/>
      <c r="M67" s="136">
        <f t="shared" si="3"/>
      </c>
      <c r="N67" s="141"/>
      <c r="O67" s="142"/>
      <c r="P67" s="142"/>
      <c r="Q67" s="142"/>
      <c r="R67" s="142"/>
      <c r="S67" s="142"/>
      <c r="T67" s="143"/>
      <c r="U67" s="81"/>
      <c r="V67" s="81"/>
      <c r="W67" s="81"/>
      <c r="X67" s="81"/>
      <c r="Y67" s="114"/>
      <c r="Z67" s="175"/>
      <c r="AA67" s="176"/>
      <c r="AB67" s="176"/>
      <c r="AC67" s="11"/>
      <c r="AD67" s="3"/>
      <c r="AE67" s="3"/>
      <c r="AF67" s="3"/>
      <c r="AH67" s="2" t="s">
        <v>159</v>
      </c>
      <c r="AM67" s="59" t="s">
        <v>159</v>
      </c>
    </row>
    <row r="68" spans="1:39" ht="21.75" customHeight="1">
      <c r="A68" s="9"/>
      <c r="B68" s="71">
        <f t="shared" si="0"/>
        <v>61</v>
      </c>
      <c r="C68" s="129"/>
      <c r="D68" s="137">
        <f>IF(C68="","",VLOOKUP(C68,'様式2-2（記入方法）'!$B$12:$C$44,2))</f>
      </c>
      <c r="E68" s="138">
        <f t="shared" si="1"/>
      </c>
      <c r="F68" s="138">
        <f t="shared" si="2"/>
      </c>
      <c r="G68" s="133"/>
      <c r="H68" s="130"/>
      <c r="I68" s="131"/>
      <c r="J68" s="132"/>
      <c r="K68" s="132"/>
      <c r="L68" s="132"/>
      <c r="M68" s="136">
        <f t="shared" si="3"/>
      </c>
      <c r="N68" s="141"/>
      <c r="O68" s="142"/>
      <c r="P68" s="142"/>
      <c r="Q68" s="142"/>
      <c r="R68" s="142"/>
      <c r="S68" s="142"/>
      <c r="T68" s="143"/>
      <c r="U68" s="81"/>
      <c r="V68" s="81"/>
      <c r="W68" s="81"/>
      <c r="X68" s="81"/>
      <c r="Y68" s="114"/>
      <c r="Z68" s="175"/>
      <c r="AA68" s="176"/>
      <c r="AB68" s="176"/>
      <c r="AC68" s="11"/>
      <c r="AD68" s="3"/>
      <c r="AE68" s="3"/>
      <c r="AF68" s="3"/>
      <c r="AH68" s="2" t="s">
        <v>160</v>
      </c>
      <c r="AM68" s="59" t="s">
        <v>160</v>
      </c>
    </row>
    <row r="69" spans="1:39" ht="21.75" customHeight="1">
      <c r="A69" s="9"/>
      <c r="B69" s="71">
        <f t="shared" si="0"/>
        <v>62</v>
      </c>
      <c r="C69" s="129"/>
      <c r="D69" s="137">
        <f>IF(C69="","",VLOOKUP(C69,'様式2-2（記入方法）'!$B$12:$C$44,2))</f>
      </c>
      <c r="E69" s="138">
        <f t="shared" si="1"/>
      </c>
      <c r="F69" s="138">
        <f t="shared" si="2"/>
      </c>
      <c r="G69" s="135"/>
      <c r="H69" s="135"/>
      <c r="I69" s="131"/>
      <c r="J69" s="132"/>
      <c r="K69" s="132"/>
      <c r="L69" s="132"/>
      <c r="M69" s="136">
        <f t="shared" si="3"/>
      </c>
      <c r="N69" s="141"/>
      <c r="O69" s="142"/>
      <c r="P69" s="142"/>
      <c r="Q69" s="142"/>
      <c r="R69" s="142"/>
      <c r="S69" s="142"/>
      <c r="T69" s="143"/>
      <c r="U69" s="81"/>
      <c r="V69" s="81"/>
      <c r="W69" s="81"/>
      <c r="X69" s="81"/>
      <c r="Y69" s="114"/>
      <c r="Z69" s="175"/>
      <c r="AA69" s="176"/>
      <c r="AB69" s="176"/>
      <c r="AC69" s="11"/>
      <c r="AD69" s="3"/>
      <c r="AE69" s="3"/>
      <c r="AF69" s="3"/>
      <c r="AH69" s="2" t="s">
        <v>161</v>
      </c>
      <c r="AM69" s="59" t="s">
        <v>161</v>
      </c>
    </row>
    <row r="70" spans="1:39" ht="21.75" customHeight="1">
      <c r="A70" s="9"/>
      <c r="B70" s="71">
        <f t="shared" si="0"/>
        <v>63</v>
      </c>
      <c r="C70" s="129"/>
      <c r="D70" s="137">
        <f>IF(C70="","",VLOOKUP(C70,'様式2-2（記入方法）'!$B$12:$C$44,2))</f>
      </c>
      <c r="E70" s="138">
        <f t="shared" si="1"/>
      </c>
      <c r="F70" s="138">
        <f t="shared" si="2"/>
      </c>
      <c r="G70" s="135"/>
      <c r="H70" s="135"/>
      <c r="I70" s="131"/>
      <c r="J70" s="132"/>
      <c r="K70" s="132"/>
      <c r="L70" s="132"/>
      <c r="M70" s="136">
        <f t="shared" si="3"/>
      </c>
      <c r="N70" s="141"/>
      <c r="O70" s="142"/>
      <c r="P70" s="142"/>
      <c r="Q70" s="142"/>
      <c r="R70" s="142"/>
      <c r="S70" s="142"/>
      <c r="T70" s="143"/>
      <c r="U70" s="81"/>
      <c r="V70" s="81"/>
      <c r="W70" s="81"/>
      <c r="X70" s="81"/>
      <c r="Y70" s="114"/>
      <c r="Z70" s="175"/>
      <c r="AA70" s="176"/>
      <c r="AB70" s="176"/>
      <c r="AC70" s="11"/>
      <c r="AD70" s="3"/>
      <c r="AE70" s="3"/>
      <c r="AF70" s="3"/>
      <c r="AH70" s="2" t="s">
        <v>162</v>
      </c>
      <c r="AM70" s="59" t="s">
        <v>162</v>
      </c>
    </row>
    <row r="71" spans="1:39" ht="21.75" customHeight="1">
      <c r="A71" s="9"/>
      <c r="B71" s="71">
        <f t="shared" si="0"/>
        <v>64</v>
      </c>
      <c r="C71" s="129"/>
      <c r="D71" s="137">
        <f>IF(C71="","",VLOOKUP(C71,'様式2-2（記入方法）'!$B$12:$C$44,2))</f>
      </c>
      <c r="E71" s="138">
        <f t="shared" si="1"/>
      </c>
      <c r="F71" s="138">
        <f t="shared" si="2"/>
      </c>
      <c r="G71" s="135"/>
      <c r="H71" s="135"/>
      <c r="I71" s="131"/>
      <c r="J71" s="132"/>
      <c r="K71" s="132"/>
      <c r="L71" s="132"/>
      <c r="M71" s="136">
        <f t="shared" si="3"/>
      </c>
      <c r="N71" s="141"/>
      <c r="O71" s="142"/>
      <c r="P71" s="142"/>
      <c r="Q71" s="142"/>
      <c r="R71" s="142"/>
      <c r="S71" s="142"/>
      <c r="T71" s="143"/>
      <c r="U71" s="81"/>
      <c r="V71" s="81"/>
      <c r="W71" s="81"/>
      <c r="X71" s="81"/>
      <c r="Y71" s="114"/>
      <c r="Z71" s="175"/>
      <c r="AA71" s="176"/>
      <c r="AB71" s="176"/>
      <c r="AC71" s="11"/>
      <c r="AD71" s="3"/>
      <c r="AE71" s="3"/>
      <c r="AF71" s="3"/>
      <c r="AH71" s="2" t="s">
        <v>163</v>
      </c>
      <c r="AM71" s="59" t="s">
        <v>163</v>
      </c>
    </row>
    <row r="72" spans="1:39" ht="13.5" customHeight="1">
      <c r="A72" s="1"/>
      <c r="B72" s="9"/>
      <c r="C72" s="11" t="s">
        <v>35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9"/>
      <c r="AD72" s="11"/>
      <c r="AH72" s="2" t="s">
        <v>164</v>
      </c>
      <c r="AM72" s="59" t="s">
        <v>164</v>
      </c>
    </row>
    <row r="73" spans="2:39" ht="27" customHeight="1">
      <c r="B73" s="9"/>
      <c r="C73" s="9"/>
      <c r="D73" s="9"/>
      <c r="E73" s="9"/>
      <c r="F73" s="11"/>
      <c r="G73" s="9"/>
      <c r="H73" s="9"/>
      <c r="I73" s="9"/>
      <c r="J73" s="9"/>
      <c r="K73" s="9"/>
      <c r="L73" s="9"/>
      <c r="M73" s="9"/>
      <c r="N73" s="9"/>
      <c r="O73" s="9"/>
      <c r="P73" s="9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9"/>
      <c r="AD73" s="11"/>
      <c r="AH73" s="2" t="s">
        <v>165</v>
      </c>
      <c r="AM73" s="59" t="s">
        <v>165</v>
      </c>
    </row>
    <row r="74" spans="17:39" ht="27" customHeight="1">
      <c r="Q74" s="3"/>
      <c r="R74" s="3"/>
      <c r="S74" s="3"/>
      <c r="T74" s="3"/>
      <c r="U74" s="11"/>
      <c r="V74" s="11"/>
      <c r="W74" s="11"/>
      <c r="X74" s="11"/>
      <c r="Y74" s="11"/>
      <c r="Z74" s="3"/>
      <c r="AA74" s="3"/>
      <c r="AB74" s="3"/>
      <c r="AD74" s="3"/>
      <c r="AH74" s="2" t="s">
        <v>166</v>
      </c>
      <c r="AM74" s="59" t="s">
        <v>166</v>
      </c>
    </row>
    <row r="75" spans="21:39" ht="27" customHeight="1">
      <c r="U75" s="11"/>
      <c r="V75" s="11"/>
      <c r="W75" s="11"/>
      <c r="X75" s="11"/>
      <c r="Y75" s="11"/>
      <c r="AD75" s="3"/>
      <c r="AH75" s="2" t="s">
        <v>167</v>
      </c>
      <c r="AM75" s="59" t="s">
        <v>167</v>
      </c>
    </row>
    <row r="76" spans="21:39" ht="27" customHeight="1">
      <c r="U76" s="11"/>
      <c r="V76" s="11"/>
      <c r="W76" s="11"/>
      <c r="X76" s="11"/>
      <c r="Y76" s="11"/>
      <c r="AD76" s="3"/>
      <c r="AH76" s="2" t="s">
        <v>223</v>
      </c>
      <c r="AM76" s="59" t="s">
        <v>223</v>
      </c>
    </row>
    <row r="77" spans="34:39" ht="27" customHeight="1">
      <c r="AH77" s="2" t="s">
        <v>168</v>
      </c>
      <c r="AM77" s="59" t="s">
        <v>168</v>
      </c>
    </row>
    <row r="78" spans="34:39" ht="27" customHeight="1">
      <c r="AH78" s="2" t="s">
        <v>169</v>
      </c>
      <c r="AM78" s="59" t="s">
        <v>169</v>
      </c>
    </row>
    <row r="79" spans="34:39" ht="27" customHeight="1">
      <c r="AH79" s="2" t="s">
        <v>224</v>
      </c>
      <c r="AM79" s="59" t="s">
        <v>224</v>
      </c>
    </row>
    <row r="80" spans="17:39" ht="15" customHeight="1">
      <c r="Q80" s="111"/>
      <c r="AH80" s="2" t="s">
        <v>170</v>
      </c>
      <c r="AM80" s="59" t="s">
        <v>170</v>
      </c>
    </row>
    <row r="81" spans="17:39" ht="15" customHeight="1">
      <c r="Q81" s="111"/>
      <c r="AH81" s="2" t="s">
        <v>171</v>
      </c>
      <c r="AM81" s="59" t="s">
        <v>171</v>
      </c>
    </row>
    <row r="82" spans="17:39" ht="15" customHeight="1">
      <c r="Q82" s="111"/>
      <c r="AH82" s="2" t="s">
        <v>172</v>
      </c>
      <c r="AM82" s="59" t="s">
        <v>172</v>
      </c>
    </row>
    <row r="83" spans="17:39" ht="15" customHeight="1">
      <c r="Q83" s="111"/>
      <c r="AH83" s="2" t="s">
        <v>173</v>
      </c>
      <c r="AM83" s="59" t="s">
        <v>173</v>
      </c>
    </row>
    <row r="84" spans="17:39" ht="15" customHeight="1">
      <c r="Q84" s="111"/>
      <c r="AH84" s="2" t="s">
        <v>174</v>
      </c>
      <c r="AM84" s="59" t="s">
        <v>174</v>
      </c>
    </row>
    <row r="85" spans="17:39" ht="15" customHeight="1">
      <c r="Q85" s="111"/>
      <c r="AH85" s="2" t="s">
        <v>175</v>
      </c>
      <c r="AM85" s="59" t="s">
        <v>175</v>
      </c>
    </row>
    <row r="86" spans="17:39" ht="15" customHeight="1">
      <c r="Q86" s="111"/>
      <c r="AH86" s="2" t="s">
        <v>176</v>
      </c>
      <c r="AM86" s="59" t="s">
        <v>176</v>
      </c>
    </row>
    <row r="87" spans="17:39" ht="15" customHeight="1">
      <c r="Q87" s="111"/>
      <c r="AH87" s="2" t="s">
        <v>225</v>
      </c>
      <c r="AM87" s="59" t="s">
        <v>225</v>
      </c>
    </row>
    <row r="88" spans="17:39" ht="15" customHeight="1">
      <c r="Q88" s="111"/>
      <c r="AH88" s="2" t="s">
        <v>226</v>
      </c>
      <c r="AM88" s="59" t="s">
        <v>226</v>
      </c>
    </row>
    <row r="89" spans="17:39" ht="15" customHeight="1">
      <c r="Q89" s="111"/>
      <c r="AH89" s="2" t="s">
        <v>177</v>
      </c>
      <c r="AM89" s="59" t="s">
        <v>177</v>
      </c>
    </row>
    <row r="90" spans="17:39" ht="15" customHeight="1">
      <c r="Q90" s="111"/>
      <c r="AH90" s="2" t="s">
        <v>227</v>
      </c>
      <c r="AM90" s="59" t="s">
        <v>227</v>
      </c>
    </row>
    <row r="91" spans="17:39" ht="15" customHeight="1">
      <c r="Q91" s="111"/>
      <c r="AH91" s="2" t="s">
        <v>228</v>
      </c>
      <c r="AM91" s="59" t="s">
        <v>228</v>
      </c>
    </row>
    <row r="92" spans="17:39" ht="15" customHeight="1">
      <c r="Q92" s="111"/>
      <c r="AH92" s="2" t="s">
        <v>229</v>
      </c>
      <c r="AM92" s="59" t="s">
        <v>229</v>
      </c>
    </row>
    <row r="93" spans="17:39" ht="15" customHeight="1">
      <c r="Q93" s="111"/>
      <c r="AH93" s="2" t="s">
        <v>178</v>
      </c>
      <c r="AM93" s="59" t="s">
        <v>178</v>
      </c>
    </row>
    <row r="94" spans="17:39" ht="15" customHeight="1">
      <c r="Q94" s="111"/>
      <c r="AH94" s="2" t="s">
        <v>179</v>
      </c>
      <c r="AM94" s="59" t="s">
        <v>179</v>
      </c>
    </row>
    <row r="95" spans="17:39" ht="15" customHeight="1">
      <c r="Q95" s="111"/>
      <c r="AH95" s="2" t="s">
        <v>180</v>
      </c>
      <c r="AM95" s="59" t="s">
        <v>180</v>
      </c>
    </row>
    <row r="96" spans="17:39" ht="15" customHeight="1">
      <c r="Q96" s="111"/>
      <c r="AH96" s="2" t="s">
        <v>181</v>
      </c>
      <c r="AM96" s="59" t="s">
        <v>181</v>
      </c>
    </row>
    <row r="97" spans="17:39" ht="15" customHeight="1">
      <c r="Q97" s="111"/>
      <c r="AH97" s="2" t="s">
        <v>182</v>
      </c>
      <c r="AM97" s="59" t="s">
        <v>182</v>
      </c>
    </row>
    <row r="98" spans="17:39" ht="15" customHeight="1">
      <c r="Q98" s="111"/>
      <c r="AH98" s="2" t="s">
        <v>230</v>
      </c>
      <c r="AM98" s="59" t="s">
        <v>230</v>
      </c>
    </row>
    <row r="99" spans="17:39" ht="15" customHeight="1">
      <c r="Q99" s="111"/>
      <c r="AH99" s="2" t="s">
        <v>231</v>
      </c>
      <c r="AM99" s="59" t="s">
        <v>231</v>
      </c>
    </row>
    <row r="100" spans="17:39" ht="15" customHeight="1">
      <c r="Q100" s="111"/>
      <c r="AH100" s="2" t="s">
        <v>232</v>
      </c>
      <c r="AM100" s="59" t="s">
        <v>232</v>
      </c>
    </row>
    <row r="101" spans="17:39" ht="15" customHeight="1">
      <c r="Q101" s="111"/>
      <c r="AH101" s="2" t="s">
        <v>233</v>
      </c>
      <c r="AM101" s="59" t="s">
        <v>233</v>
      </c>
    </row>
    <row r="102" spans="17:39" ht="15" customHeight="1">
      <c r="Q102" s="111"/>
      <c r="AH102" s="2" t="s">
        <v>183</v>
      </c>
      <c r="AM102" s="59" t="s">
        <v>183</v>
      </c>
    </row>
    <row r="103" spans="17:34" ht="15" customHeight="1">
      <c r="Q103" s="111"/>
      <c r="AH103" s="2" t="s">
        <v>184</v>
      </c>
    </row>
    <row r="104" spans="17:34" ht="15" customHeight="1">
      <c r="Q104" s="111"/>
      <c r="AH104" s="2" t="s">
        <v>185</v>
      </c>
    </row>
    <row r="105" spans="17:34" ht="15" customHeight="1">
      <c r="Q105" s="111"/>
      <c r="AH105" s="2" t="s">
        <v>186</v>
      </c>
    </row>
    <row r="106" spans="17:34" ht="15" customHeight="1">
      <c r="Q106" s="111"/>
      <c r="AH106" s="2" t="s">
        <v>187</v>
      </c>
    </row>
    <row r="107" spans="17:34" ht="15" customHeight="1">
      <c r="Q107" s="111"/>
      <c r="AH107" s="2" t="s">
        <v>188</v>
      </c>
    </row>
    <row r="108" spans="17:34" ht="15" customHeight="1">
      <c r="Q108" s="111"/>
      <c r="AH108" s="2" t="s">
        <v>189</v>
      </c>
    </row>
    <row r="109" spans="17:34" ht="15" customHeight="1">
      <c r="Q109" s="111"/>
      <c r="AH109" s="2" t="s">
        <v>190</v>
      </c>
    </row>
    <row r="110" spans="17:34" ht="15" customHeight="1">
      <c r="Q110" s="111"/>
      <c r="AH110" s="2" t="s">
        <v>191</v>
      </c>
    </row>
    <row r="111" spans="17:34" ht="15" customHeight="1">
      <c r="Q111" s="111"/>
      <c r="AH111" s="2" t="s">
        <v>192</v>
      </c>
    </row>
    <row r="112" spans="17:34" ht="15" customHeight="1">
      <c r="Q112" s="111"/>
      <c r="AH112" s="2" t="s">
        <v>193</v>
      </c>
    </row>
    <row r="113" spans="17:34" ht="15" customHeight="1">
      <c r="Q113" s="111"/>
      <c r="AH113" s="2" t="s">
        <v>194</v>
      </c>
    </row>
    <row r="114" spans="17:34" ht="15" customHeight="1">
      <c r="Q114" s="111"/>
      <c r="AH114" s="2" t="s">
        <v>195</v>
      </c>
    </row>
    <row r="115" spans="17:34" ht="15" customHeight="1">
      <c r="Q115" s="111"/>
      <c r="AH115" s="2" t="s">
        <v>196</v>
      </c>
    </row>
    <row r="116" spans="17:34" ht="15" customHeight="1">
      <c r="Q116" s="111"/>
      <c r="AH116" s="2" t="s">
        <v>197</v>
      </c>
    </row>
    <row r="117" spans="17:34" ht="15" customHeight="1">
      <c r="Q117" s="111"/>
      <c r="AH117" s="2" t="s">
        <v>234</v>
      </c>
    </row>
    <row r="118" spans="17:34" ht="15" customHeight="1">
      <c r="Q118" s="111"/>
      <c r="AH118" s="2" t="s">
        <v>198</v>
      </c>
    </row>
    <row r="119" spans="17:34" ht="15" customHeight="1">
      <c r="Q119" s="111"/>
      <c r="AH119" s="2" t="s">
        <v>199</v>
      </c>
    </row>
    <row r="120" spans="17:34" ht="15" customHeight="1">
      <c r="Q120" s="111"/>
      <c r="AH120" s="2" t="s">
        <v>200</v>
      </c>
    </row>
    <row r="121" spans="17:34" ht="15" customHeight="1">
      <c r="Q121" s="111"/>
      <c r="AH121" s="2" t="s">
        <v>201</v>
      </c>
    </row>
    <row r="122" spans="17:34" ht="15" customHeight="1">
      <c r="Q122" s="111"/>
      <c r="AH122" s="2" t="s">
        <v>235</v>
      </c>
    </row>
    <row r="123" spans="17:34" ht="15" customHeight="1">
      <c r="Q123" s="111"/>
      <c r="AH123" s="2" t="s">
        <v>236</v>
      </c>
    </row>
    <row r="124" spans="17:34" ht="15" customHeight="1">
      <c r="Q124" s="111"/>
      <c r="AH124" s="2" t="s">
        <v>202</v>
      </c>
    </row>
    <row r="125" spans="17:34" ht="15" customHeight="1">
      <c r="Q125" s="111"/>
      <c r="AH125" s="2" t="s">
        <v>203</v>
      </c>
    </row>
    <row r="126" spans="17:34" ht="15" customHeight="1">
      <c r="Q126" s="111"/>
      <c r="AH126" s="2" t="s">
        <v>204</v>
      </c>
    </row>
    <row r="127" spans="17:34" ht="15" customHeight="1">
      <c r="Q127" s="111"/>
      <c r="AH127" s="2" t="s">
        <v>205</v>
      </c>
    </row>
    <row r="128" spans="17:34" ht="15" customHeight="1">
      <c r="Q128" s="111"/>
      <c r="AH128" s="2" t="s">
        <v>206</v>
      </c>
    </row>
    <row r="129" spans="17:34" ht="15" customHeight="1">
      <c r="Q129" s="111"/>
      <c r="AH129" s="2" t="s">
        <v>207</v>
      </c>
    </row>
    <row r="130" spans="17:34" ht="15" customHeight="1">
      <c r="Q130" s="111"/>
      <c r="AH130" s="2" t="s">
        <v>208</v>
      </c>
    </row>
    <row r="131" spans="17:34" ht="15" customHeight="1">
      <c r="Q131" s="111"/>
      <c r="AH131" s="2" t="s">
        <v>209</v>
      </c>
    </row>
    <row r="132" spans="17:34" ht="15" customHeight="1">
      <c r="Q132" s="111"/>
      <c r="AH132" s="2" t="s">
        <v>210</v>
      </c>
    </row>
    <row r="133" spans="17:34" ht="15" customHeight="1">
      <c r="Q133" s="111"/>
      <c r="AH133" s="2" t="s">
        <v>211</v>
      </c>
    </row>
    <row r="134" spans="17:34" ht="15" customHeight="1">
      <c r="Q134" s="111"/>
      <c r="AH134" s="2" t="s">
        <v>212</v>
      </c>
    </row>
    <row r="135" spans="17:34" ht="15" customHeight="1">
      <c r="Q135" s="111"/>
      <c r="AH135" s="2" t="s">
        <v>213</v>
      </c>
    </row>
    <row r="136" spans="17:34" ht="15" customHeight="1">
      <c r="Q136" s="111"/>
      <c r="AH136" s="2" t="s">
        <v>237</v>
      </c>
    </row>
    <row r="137" spans="17:34" ht="15" customHeight="1">
      <c r="Q137" s="111"/>
      <c r="AH137" s="2" t="s">
        <v>238</v>
      </c>
    </row>
    <row r="138" ht="15" customHeight="1">
      <c r="Q138" s="111"/>
    </row>
    <row r="139" ht="15" customHeight="1">
      <c r="Q139" s="111"/>
    </row>
    <row r="140" ht="15" customHeight="1">
      <c r="Q140" s="111"/>
    </row>
    <row r="141" ht="15" customHeight="1">
      <c r="Q141" s="111"/>
    </row>
    <row r="142" ht="15" customHeight="1">
      <c r="Q142" s="111"/>
    </row>
    <row r="143" ht="15" customHeight="1">
      <c r="Q143" s="59"/>
    </row>
    <row r="144" ht="15" customHeight="1">
      <c r="Q144" s="59"/>
    </row>
    <row r="145" ht="15" customHeight="1">
      <c r="Q145" s="59"/>
    </row>
    <row r="146" ht="15" customHeight="1">
      <c r="Q146" s="59"/>
    </row>
    <row r="147" ht="15" customHeight="1">
      <c r="Q147" s="59"/>
    </row>
    <row r="148" ht="15" customHeight="1">
      <c r="Q148" s="59"/>
    </row>
    <row r="149" ht="15" customHeight="1">
      <c r="Q149" s="59"/>
    </row>
    <row r="150" ht="15" customHeight="1">
      <c r="Q150" s="59"/>
    </row>
    <row r="151" ht="15" customHeight="1">
      <c r="Q151" s="59"/>
    </row>
  </sheetData>
  <sheetProtection sheet="1"/>
  <mergeCells count="76">
    <mergeCell ref="N6:T6"/>
    <mergeCell ref="N7:T7"/>
    <mergeCell ref="G5:T5"/>
    <mergeCell ref="C3:F3"/>
    <mergeCell ref="E6:F6"/>
    <mergeCell ref="G6:H6"/>
    <mergeCell ref="J6:L6"/>
    <mergeCell ref="I3:N3"/>
    <mergeCell ref="O3:R3"/>
    <mergeCell ref="I4:N4"/>
    <mergeCell ref="O4:R4"/>
    <mergeCell ref="Z15:AB15"/>
    <mergeCell ref="Z16:AB16"/>
    <mergeCell ref="Z6:AB6"/>
    <mergeCell ref="Z7:AB7"/>
    <mergeCell ref="Z8:AB8"/>
    <mergeCell ref="Z9:AB9"/>
    <mergeCell ref="Z11:AB11"/>
    <mergeCell ref="Z12:AB12"/>
    <mergeCell ref="Z13:AB13"/>
    <mergeCell ref="Z14:AB14"/>
    <mergeCell ref="Z27:AB27"/>
    <mergeCell ref="Z28:AB28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39:AB39"/>
    <mergeCell ref="Z38:AB38"/>
    <mergeCell ref="Z40:AB40"/>
    <mergeCell ref="Z29:AB29"/>
    <mergeCell ref="Z30:AB30"/>
    <mergeCell ref="Z31:AB31"/>
    <mergeCell ref="Z32:AB32"/>
    <mergeCell ref="Z33:AB33"/>
    <mergeCell ref="Z34:AB34"/>
    <mergeCell ref="Z35:AB35"/>
    <mergeCell ref="Z36:AB36"/>
    <mergeCell ref="Z37:AB37"/>
    <mergeCell ref="Z51:AB51"/>
    <mergeCell ref="Z52:AB52"/>
    <mergeCell ref="Z41:AB41"/>
    <mergeCell ref="Z42:AB42"/>
    <mergeCell ref="Z43:AB43"/>
    <mergeCell ref="Z44:AB44"/>
    <mergeCell ref="Z45:AB45"/>
    <mergeCell ref="Z46:AB46"/>
    <mergeCell ref="Z47:AB47"/>
    <mergeCell ref="Z48:AB48"/>
    <mergeCell ref="Z49:AB49"/>
    <mergeCell ref="Z50:AB50"/>
    <mergeCell ref="Z63:AB63"/>
    <mergeCell ref="Z64:AB64"/>
    <mergeCell ref="Z53:AB53"/>
    <mergeCell ref="Z54:AB54"/>
    <mergeCell ref="Z55:AB55"/>
    <mergeCell ref="Z56:AB56"/>
    <mergeCell ref="Z57:AB57"/>
    <mergeCell ref="Z58:AB58"/>
    <mergeCell ref="Z59:AB59"/>
    <mergeCell ref="Z60:AB60"/>
    <mergeCell ref="Z61:AB61"/>
    <mergeCell ref="Z62:AB62"/>
    <mergeCell ref="Z71:AB71"/>
    <mergeCell ref="Z65:AB65"/>
    <mergeCell ref="Z66:AB66"/>
    <mergeCell ref="Z67:AB67"/>
    <mergeCell ref="Z68:AB68"/>
    <mergeCell ref="Z69:AB69"/>
    <mergeCell ref="Z70:AB70"/>
  </mergeCells>
  <dataValidations count="2">
    <dataValidation type="list" allowBlank="1" showInputMessage="1" showErrorMessage="1" sqref="I8:I71">
      <formula1>$AE$1:$AE$2</formula1>
    </dataValidation>
    <dataValidation type="list" allowBlank="1" showInputMessage="1" showErrorMessage="1" sqref="J8:L71">
      <formula1>"1,2,3,4,5,6"</formula1>
    </dataValidation>
  </dataValidations>
  <printOptions horizontalCentered="1"/>
  <pageMargins left="0.1968503937007874" right="0.1968503937007874" top="0.6299212598425197" bottom="0.6299212598425197" header="0.3937007874015748" footer="0.3937007874015748"/>
  <pageSetup horizontalDpi="600" verticalDpi="600" orientation="portrait" paperSize="9" scale="79" r:id="rId2"/>
  <headerFooter alignWithMargins="0">
    <oddHeader>&amp;L&amp;"ＭＳ Ｐゴシック,太字"&amp;14第45回　関東ブロックPTA研究大会　神奈川大会&amp;R＜市町郡区ＰＴＡ用　様式2-1＞</oddHeader>
    <oddFooter>&amp;L※ 様式、記入方法等の情報は、神奈川県ＰＴＡ協議会
ＨＰをご覧下さい。&amp;R&amp;P/&amp;N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5"/>
  <sheetViews>
    <sheetView showZeros="0" tabSelected="1" zoomScaleSheetLayoutView="83" workbookViewId="0" topLeftCell="A1">
      <selection activeCell="B1" sqref="B1"/>
    </sheetView>
  </sheetViews>
  <sheetFormatPr defaultColWidth="7.625" defaultRowHeight="27" customHeight="1"/>
  <cols>
    <col min="1" max="1" width="1.75390625" style="2" customWidth="1"/>
    <col min="2" max="2" width="3.50390625" style="2" customWidth="1"/>
    <col min="3" max="3" width="19.25390625" style="3" customWidth="1"/>
    <col min="4" max="4" width="12.00390625" style="2" customWidth="1"/>
    <col min="5" max="5" width="6.625" style="2" customWidth="1"/>
    <col min="6" max="6" width="9.125" style="2" customWidth="1"/>
    <col min="7" max="18" width="7.50390625" style="2" customWidth="1"/>
    <col min="19" max="19" width="8.75390625" style="2" customWidth="1"/>
    <col min="20" max="20" width="1.75390625" style="2" customWidth="1"/>
    <col min="21" max="16384" width="7.625" style="2" customWidth="1"/>
  </cols>
  <sheetData>
    <row r="1" spans="1:20" ht="27" customHeight="1">
      <c r="A1" s="9"/>
      <c r="B1" s="12" t="s">
        <v>278</v>
      </c>
      <c r="C1" s="11"/>
      <c r="D1" s="9"/>
      <c r="E1" s="9"/>
      <c r="F1" s="9"/>
      <c r="G1" s="9"/>
      <c r="H1" s="9"/>
      <c r="I1" s="13" t="s">
        <v>1</v>
      </c>
      <c r="J1" s="14" t="s">
        <v>2</v>
      </c>
      <c r="K1" s="15"/>
      <c r="L1" s="15"/>
      <c r="M1" s="16"/>
      <c r="N1" s="17"/>
      <c r="O1" s="18" t="s">
        <v>3</v>
      </c>
      <c r="P1" s="95"/>
      <c r="Q1" s="11" t="s">
        <v>4</v>
      </c>
      <c r="S1" s="86" t="s">
        <v>28</v>
      </c>
      <c r="T1" s="9"/>
    </row>
    <row r="2" spans="1:20" ht="11.25" customHeight="1">
      <c r="A2" s="9"/>
      <c r="B2" s="19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17"/>
      <c r="O2" s="9"/>
      <c r="P2" s="9"/>
      <c r="Q2" s="9"/>
      <c r="R2" s="9"/>
      <c r="S2" s="9"/>
      <c r="T2" s="9"/>
    </row>
    <row r="3" spans="1:20" s="3" customFormat="1" ht="21" customHeight="1">
      <c r="A3" s="11"/>
      <c r="B3" s="20" t="s">
        <v>240</v>
      </c>
      <c r="C3" s="196" t="s">
        <v>273</v>
      </c>
      <c r="D3" s="197"/>
      <c r="E3" s="9"/>
      <c r="F3" s="9"/>
      <c r="G3" s="38" t="s">
        <v>7</v>
      </c>
      <c r="H3" s="39">
        <v>1</v>
      </c>
      <c r="I3" s="39">
        <v>2</v>
      </c>
      <c r="J3" s="39">
        <v>3</v>
      </c>
      <c r="K3" s="39">
        <v>4</v>
      </c>
      <c r="L3" s="39">
        <v>5</v>
      </c>
      <c r="M3" s="39">
        <v>6</v>
      </c>
      <c r="N3" s="39"/>
      <c r="O3" s="39"/>
      <c r="P3" s="39"/>
      <c r="Q3" s="40"/>
      <c r="R3" s="40"/>
      <c r="S3" s="8" t="s">
        <v>8</v>
      </c>
      <c r="T3" s="11"/>
    </row>
    <row r="4" spans="1:20" s="3" customFormat="1" ht="21" customHeight="1">
      <c r="A4" s="11"/>
      <c r="B4" s="24"/>
      <c r="C4" s="25"/>
      <c r="D4" s="28" t="s">
        <v>30</v>
      </c>
      <c r="E4" s="9"/>
      <c r="F4" s="9"/>
      <c r="G4" s="41" t="s">
        <v>241</v>
      </c>
      <c r="H4" s="64">
        <f>COUNTIF('様式2-1（記入方法）'!$J:$J,H$3)</f>
        <v>1</v>
      </c>
      <c r="I4" s="64">
        <f>COUNTIF('様式2-1（記入方法）'!$J:$J,I$3)</f>
        <v>1</v>
      </c>
      <c r="J4" s="64">
        <f>COUNTIF('様式2-1（記入方法）'!$J:$J,J$3)</f>
        <v>1</v>
      </c>
      <c r="K4" s="64">
        <f>COUNTIF('様式2-1（記入方法）'!$J:$J,K$3)</f>
        <v>1</v>
      </c>
      <c r="L4" s="64">
        <f>COUNTIF('様式2-1（記入方法）'!$J:$J,L$3)</f>
        <v>1</v>
      </c>
      <c r="M4" s="64">
        <f>COUNTIF('様式2-1（記入方法）'!$J:$J,M$3)</f>
        <v>0</v>
      </c>
      <c r="N4" s="64"/>
      <c r="O4" s="64"/>
      <c r="P4" s="64"/>
      <c r="Q4" s="64"/>
      <c r="R4" s="64"/>
      <c r="S4" s="62">
        <f>SUM(H4:R4)</f>
        <v>5</v>
      </c>
      <c r="T4" s="11"/>
    </row>
    <row r="5" spans="1:20" s="3" customFormat="1" ht="21" customHeight="1">
      <c r="A5" s="11"/>
      <c r="B5" s="42" t="s">
        <v>242</v>
      </c>
      <c r="C5" s="11" t="s">
        <v>11</v>
      </c>
      <c r="D5" s="11"/>
      <c r="E5" s="9"/>
      <c r="F5" s="11"/>
      <c r="G5" s="41" t="s">
        <v>0</v>
      </c>
      <c r="H5" s="64">
        <f>COUNTIF('様式2-1（記入方法）'!$K:$K,H$3)</f>
        <v>0</v>
      </c>
      <c r="I5" s="64">
        <f>COUNTIF('様式2-1（記入方法）'!$K:$K,I$3)</f>
        <v>0</v>
      </c>
      <c r="J5" s="64">
        <f>COUNTIF('様式2-1（記入方法）'!$K:$K,J$3)</f>
        <v>2</v>
      </c>
      <c r="K5" s="64">
        <f>COUNTIF('様式2-1（記入方法）'!$K:$K,K$3)</f>
        <v>2</v>
      </c>
      <c r="L5" s="64">
        <f>COUNTIF('様式2-1（記入方法）'!$K:$K,L$3)</f>
        <v>0</v>
      </c>
      <c r="M5" s="64">
        <f>COUNTIF('様式2-1（記入方法）'!$K:$K,M$3)</f>
        <v>1</v>
      </c>
      <c r="N5" s="64"/>
      <c r="O5" s="64"/>
      <c r="P5" s="64"/>
      <c r="Q5" s="64"/>
      <c r="R5" s="64"/>
      <c r="S5" s="62">
        <f>SUM(H5:R5)</f>
        <v>5</v>
      </c>
      <c r="T5" s="11"/>
    </row>
    <row r="6" spans="1:20" s="3" customFormat="1" ht="21" customHeight="1">
      <c r="A6" s="11"/>
      <c r="B6" s="11"/>
      <c r="C6" s="11"/>
      <c r="D6" s="11"/>
      <c r="E6" s="9"/>
      <c r="F6" s="11"/>
      <c r="G6" s="41" t="s">
        <v>243</v>
      </c>
      <c r="H6" s="64">
        <f>COUNTIF('様式2-1（記入方法）'!$L:$L,H$3)</f>
        <v>3</v>
      </c>
      <c r="I6" s="64">
        <f>COUNTIF('様式2-1（記入方法）'!$L:$L,I$3)</f>
        <v>2</v>
      </c>
      <c r="J6" s="64">
        <f>COUNTIF('様式2-1（記入方法）'!$L:$L,J$3)</f>
        <v>0</v>
      </c>
      <c r="K6" s="64">
        <f>COUNTIF('様式2-1（記入方法）'!$L:$L,K$3)</f>
        <v>0</v>
      </c>
      <c r="L6" s="64">
        <f>COUNTIF('様式2-1（記入方法）'!$L:$L,L$3)</f>
        <v>0</v>
      </c>
      <c r="M6" s="64">
        <f>COUNTIF('様式2-1（記入方法）'!$L:$L,M$3)</f>
        <v>0</v>
      </c>
      <c r="N6" s="64"/>
      <c r="O6" s="64"/>
      <c r="P6" s="64"/>
      <c r="Q6" s="64"/>
      <c r="R6" s="64"/>
      <c r="S6" s="63">
        <f>SUM(H6:R6)</f>
        <v>5</v>
      </c>
      <c r="T6" s="11"/>
    </row>
    <row r="7" spans="1:20" s="4" customFormat="1" ht="16.5" customHeight="1">
      <c r="A7" s="43"/>
      <c r="B7" s="43"/>
      <c r="E7" s="9"/>
      <c r="F7" s="9"/>
      <c r="G7" s="9"/>
      <c r="H7" s="9"/>
      <c r="I7" s="9"/>
      <c r="J7" s="9"/>
      <c r="K7" s="9"/>
      <c r="L7" s="9"/>
      <c r="M7" s="43"/>
      <c r="N7" s="43"/>
      <c r="O7" s="38"/>
      <c r="P7" s="38"/>
      <c r="Q7" s="55"/>
      <c r="R7" s="56"/>
      <c r="S7" s="56"/>
      <c r="T7" s="43"/>
    </row>
    <row r="8" spans="1:20" s="4" customFormat="1" ht="22.5" customHeight="1">
      <c r="A8" s="43"/>
      <c r="B8" s="43"/>
      <c r="C8" s="67" t="s">
        <v>244</v>
      </c>
      <c r="D8" s="68" t="s">
        <v>13</v>
      </c>
      <c r="E8" s="9"/>
      <c r="F8" s="9"/>
      <c r="G8" s="9"/>
      <c r="H8" s="9"/>
      <c r="I8" s="9"/>
      <c r="J8" s="9"/>
      <c r="K8" s="9"/>
      <c r="L8" s="9"/>
      <c r="M8" s="57"/>
      <c r="N8" s="57"/>
      <c r="O8" s="38" t="s">
        <v>14</v>
      </c>
      <c r="P8" s="38"/>
      <c r="Q8" s="36" t="s">
        <v>214</v>
      </c>
      <c r="R8" s="36" t="s">
        <v>16</v>
      </c>
      <c r="S8" s="36" t="s">
        <v>17</v>
      </c>
      <c r="T8" s="43"/>
    </row>
    <row r="9" spans="1:20" s="4" customFormat="1" ht="22.5" customHeight="1">
      <c r="A9" s="43"/>
      <c r="B9" s="43"/>
      <c r="C9" s="96" t="s">
        <v>274</v>
      </c>
      <c r="D9" s="97" t="s">
        <v>275</v>
      </c>
      <c r="E9" s="9"/>
      <c r="F9" s="9"/>
      <c r="G9" s="9"/>
      <c r="H9" s="9"/>
      <c r="I9" s="9"/>
      <c r="J9" s="9"/>
      <c r="K9" s="9"/>
      <c r="L9" s="9"/>
      <c r="M9" s="57"/>
      <c r="N9" s="57"/>
      <c r="O9" s="57"/>
      <c r="P9" s="58"/>
      <c r="Q9" s="91">
        <f>SUM(E13:E44)</f>
        <v>5</v>
      </c>
      <c r="R9" s="54">
        <v>4000</v>
      </c>
      <c r="S9" s="92">
        <f>Q9*R9</f>
        <v>20000</v>
      </c>
      <c r="T9" s="43"/>
    </row>
    <row r="10" spans="1:20" ht="11.25" customHeight="1">
      <c r="A10" s="9"/>
      <c r="B10" s="9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  <c r="P10" s="11"/>
      <c r="Q10" s="11"/>
      <c r="R10" s="11"/>
      <c r="S10" s="11"/>
      <c r="T10" s="9"/>
    </row>
    <row r="11" spans="1:22" ht="28.5" customHeight="1">
      <c r="A11" s="9"/>
      <c r="B11" s="32" t="s">
        <v>19</v>
      </c>
      <c r="C11" s="49" t="s">
        <v>245</v>
      </c>
      <c r="D11" s="50"/>
      <c r="E11" s="46" t="s">
        <v>15</v>
      </c>
      <c r="F11" s="51" t="s">
        <v>16</v>
      </c>
      <c r="G11" s="162" t="s">
        <v>21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63"/>
      <c r="T11" s="9"/>
      <c r="U11" s="9"/>
      <c r="V11" s="9"/>
    </row>
    <row r="12" spans="1:22" ht="22.5" customHeight="1">
      <c r="A12" s="9"/>
      <c r="B12" s="7" t="s">
        <v>22</v>
      </c>
      <c r="C12" s="65" t="s">
        <v>23</v>
      </c>
      <c r="D12" s="66"/>
      <c r="E12" s="35" t="s">
        <v>18</v>
      </c>
      <c r="F12" s="53">
        <v>4000</v>
      </c>
      <c r="G12" s="18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95"/>
      <c r="T12" s="9"/>
      <c r="U12" s="9"/>
      <c r="V12" s="9"/>
    </row>
    <row r="13" spans="1:22" ht="21.75" customHeight="1">
      <c r="A13" s="9"/>
      <c r="B13" s="7">
        <v>1</v>
      </c>
      <c r="C13" s="146" t="s">
        <v>272</v>
      </c>
      <c r="D13" s="5" t="s">
        <v>246</v>
      </c>
      <c r="E13" s="6">
        <f aca="true" t="shared" si="0" ref="E13:E44">F13/$F$12</f>
        <v>5</v>
      </c>
      <c r="F13" s="10">
        <f>SUMIF('様式2-1（記入方法）'!$C:$C,$B13,'様式2-1（記入方法）'!$M:$M)</f>
        <v>20000</v>
      </c>
      <c r="G13" s="101"/>
      <c r="H13" s="102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4"/>
      <c r="T13" s="9"/>
      <c r="U13" s="9"/>
      <c r="V13" s="9"/>
    </row>
    <row r="14" spans="1:22" ht="21.75" customHeight="1">
      <c r="A14" s="9"/>
      <c r="B14" s="8">
        <v>2</v>
      </c>
      <c r="C14" s="98"/>
      <c r="D14" s="5" t="s">
        <v>246</v>
      </c>
      <c r="E14" s="6">
        <f t="shared" si="0"/>
        <v>0</v>
      </c>
      <c r="F14" s="10">
        <f>SUMIF('様式2-1（記入方法）'!$C:$C,$B14,'様式2-1（記入方法）'!$M:$M)</f>
        <v>0</v>
      </c>
      <c r="G14" s="105"/>
      <c r="H14" s="106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4"/>
      <c r="T14" s="9"/>
      <c r="U14" s="9"/>
      <c r="V14" s="9"/>
    </row>
    <row r="15" spans="1:22" ht="21.75" customHeight="1">
      <c r="A15" s="9"/>
      <c r="B15" s="8">
        <v>3</v>
      </c>
      <c r="C15" s="98"/>
      <c r="D15" s="5" t="s">
        <v>246</v>
      </c>
      <c r="E15" s="6">
        <f t="shared" si="0"/>
        <v>0</v>
      </c>
      <c r="F15" s="10">
        <f>SUMIF('様式2-1（記入方法）'!$C:$C,$B15,'様式2-1（記入方法）'!$M:$M)</f>
        <v>0</v>
      </c>
      <c r="G15" s="107"/>
      <c r="H15" s="108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  <c r="T15" s="9"/>
      <c r="U15" s="9"/>
      <c r="V15" s="9"/>
    </row>
    <row r="16" spans="1:22" ht="21.75" customHeight="1">
      <c r="A16" s="9"/>
      <c r="B16" s="8">
        <v>4</v>
      </c>
      <c r="C16" s="99"/>
      <c r="D16" s="5" t="s">
        <v>246</v>
      </c>
      <c r="E16" s="6">
        <f t="shared" si="0"/>
        <v>0</v>
      </c>
      <c r="F16" s="10">
        <f>SUMIF('様式2-1（記入方法）'!$C:$C,$B16,'様式2-1（記入方法）'!$M:$M)</f>
        <v>0</v>
      </c>
      <c r="G16" s="105"/>
      <c r="H16" s="106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9"/>
      <c r="U16" s="9"/>
      <c r="V16" s="9"/>
    </row>
    <row r="17" spans="1:22" ht="21.75" customHeight="1">
      <c r="A17" s="9"/>
      <c r="B17" s="8">
        <v>5</v>
      </c>
      <c r="C17" s="98"/>
      <c r="D17" s="5" t="s">
        <v>246</v>
      </c>
      <c r="E17" s="6">
        <f t="shared" si="0"/>
        <v>0</v>
      </c>
      <c r="F17" s="10">
        <f>SUMIF('様式2-1（記入方法）'!$C:$C,$B17,'様式2-1（記入方法）'!$M:$M)</f>
        <v>0</v>
      </c>
      <c r="G17" s="107"/>
      <c r="H17" s="108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9"/>
      <c r="U17" s="9"/>
      <c r="V17" s="9"/>
    </row>
    <row r="18" spans="1:22" ht="21.75" customHeight="1">
      <c r="A18" s="9"/>
      <c r="B18" s="8">
        <v>6</v>
      </c>
      <c r="C18" s="100"/>
      <c r="D18" s="5" t="s">
        <v>246</v>
      </c>
      <c r="E18" s="6">
        <f t="shared" si="0"/>
        <v>0</v>
      </c>
      <c r="F18" s="10">
        <f>SUMIF('様式2-1（記入方法）'!$C:$C,$B18,'様式2-1（記入方法）'!$M:$M)</f>
        <v>0</v>
      </c>
      <c r="G18" s="105"/>
      <c r="H18" s="106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9"/>
      <c r="U18" s="9"/>
      <c r="V18" s="9"/>
    </row>
    <row r="19" spans="1:22" ht="21.75" customHeight="1">
      <c r="A19" s="9"/>
      <c r="B19" s="8">
        <v>7</v>
      </c>
      <c r="C19" s="100"/>
      <c r="D19" s="5" t="s">
        <v>246</v>
      </c>
      <c r="E19" s="6">
        <f t="shared" si="0"/>
        <v>0</v>
      </c>
      <c r="F19" s="10">
        <f>SUMIF('様式2-1（記入方法）'!$C:$C,$B19,'様式2-1（記入方法）'!$M:$M)</f>
        <v>0</v>
      </c>
      <c r="G19" s="107"/>
      <c r="H19" s="108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9"/>
      <c r="U19" s="9"/>
      <c r="V19" s="9"/>
    </row>
    <row r="20" spans="1:22" ht="21.75" customHeight="1">
      <c r="A20" s="9"/>
      <c r="B20" s="8">
        <v>8</v>
      </c>
      <c r="C20" s="100"/>
      <c r="D20" s="5" t="s">
        <v>246</v>
      </c>
      <c r="E20" s="6">
        <f t="shared" si="0"/>
        <v>0</v>
      </c>
      <c r="F20" s="10">
        <f>SUMIF('様式2-1（記入方法）'!$C:$C,$B20,'様式2-1（記入方法）'!$M:$M)</f>
        <v>0</v>
      </c>
      <c r="G20" s="105"/>
      <c r="H20" s="106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4"/>
      <c r="T20" s="9"/>
      <c r="U20" s="9"/>
      <c r="V20" s="9"/>
    </row>
    <row r="21" spans="1:22" ht="21.75" customHeight="1">
      <c r="A21" s="9"/>
      <c r="B21" s="8">
        <v>9</v>
      </c>
      <c r="C21" s="100"/>
      <c r="D21" s="5" t="s">
        <v>246</v>
      </c>
      <c r="E21" s="6">
        <f t="shared" si="0"/>
        <v>0</v>
      </c>
      <c r="F21" s="10">
        <f>SUMIF('様式2-1（記入方法）'!$C:$C,$B21,'様式2-1（記入方法）'!$M:$M)</f>
        <v>0</v>
      </c>
      <c r="G21" s="107"/>
      <c r="H21" s="108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9"/>
      <c r="U21" s="9"/>
      <c r="V21" s="9"/>
    </row>
    <row r="22" spans="1:22" ht="21.75" customHeight="1">
      <c r="A22" s="9"/>
      <c r="B22" s="8">
        <v>10</v>
      </c>
      <c r="C22" s="100"/>
      <c r="D22" s="5" t="s">
        <v>246</v>
      </c>
      <c r="E22" s="6">
        <f t="shared" si="0"/>
        <v>0</v>
      </c>
      <c r="F22" s="10">
        <f>SUMIF('様式2-1（記入方法）'!$C:$C,$B22,'様式2-1（記入方法）'!$M:$M)</f>
        <v>0</v>
      </c>
      <c r="G22" s="105"/>
      <c r="H22" s="106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T22" s="9"/>
      <c r="U22" s="9"/>
      <c r="V22" s="9"/>
    </row>
    <row r="23" spans="1:22" ht="21.75" customHeight="1">
      <c r="A23" s="9"/>
      <c r="B23" s="8">
        <v>11</v>
      </c>
      <c r="C23" s="100"/>
      <c r="D23" s="5" t="s">
        <v>246</v>
      </c>
      <c r="E23" s="6">
        <f t="shared" si="0"/>
        <v>0</v>
      </c>
      <c r="F23" s="10">
        <f>SUMIF('様式2-1（記入方法）'!$C:$C,$B23,'様式2-1（記入方法）'!$M:$M)</f>
        <v>0</v>
      </c>
      <c r="G23" s="107"/>
      <c r="H23" s="108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4"/>
      <c r="T23" s="9"/>
      <c r="U23" s="9"/>
      <c r="V23" s="9"/>
    </row>
    <row r="24" spans="1:22" ht="21.75" customHeight="1">
      <c r="A24" s="9"/>
      <c r="B24" s="8">
        <v>12</v>
      </c>
      <c r="C24" s="100"/>
      <c r="D24" s="5" t="s">
        <v>246</v>
      </c>
      <c r="E24" s="6">
        <f t="shared" si="0"/>
        <v>0</v>
      </c>
      <c r="F24" s="10">
        <f>SUMIF('様式2-1（記入方法）'!$C:$C,$B24,'様式2-1（記入方法）'!$M:$M)</f>
        <v>0</v>
      </c>
      <c r="G24" s="105"/>
      <c r="H24" s="106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9"/>
      <c r="U24" s="9"/>
      <c r="V24" s="9"/>
    </row>
    <row r="25" spans="1:22" ht="21.75" customHeight="1">
      <c r="A25" s="9"/>
      <c r="B25" s="8">
        <v>13</v>
      </c>
      <c r="C25" s="100"/>
      <c r="D25" s="5" t="s">
        <v>246</v>
      </c>
      <c r="E25" s="6">
        <f t="shared" si="0"/>
        <v>0</v>
      </c>
      <c r="F25" s="10">
        <f>SUMIF('様式2-1（記入方法）'!$C:$C,$B25,'様式2-1（記入方法）'!$M:$M)</f>
        <v>0</v>
      </c>
      <c r="G25" s="107"/>
      <c r="H25" s="108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  <c r="T25" s="9"/>
      <c r="U25" s="9"/>
      <c r="V25" s="9"/>
    </row>
    <row r="26" spans="1:22" ht="21.75" customHeight="1">
      <c r="A26" s="9"/>
      <c r="B26" s="8">
        <v>14</v>
      </c>
      <c r="C26" s="100"/>
      <c r="D26" s="5" t="s">
        <v>246</v>
      </c>
      <c r="E26" s="6">
        <f t="shared" si="0"/>
        <v>0</v>
      </c>
      <c r="F26" s="10">
        <f>SUMIF('様式2-1（記入方法）'!$C:$C,$B26,'様式2-1（記入方法）'!$M:$M)</f>
        <v>0</v>
      </c>
      <c r="G26" s="105"/>
      <c r="H26" s="106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  <c r="T26" s="9"/>
      <c r="U26" s="9"/>
      <c r="V26" s="9"/>
    </row>
    <row r="27" spans="1:22" ht="21.75" customHeight="1">
      <c r="A27" s="9"/>
      <c r="B27" s="8">
        <v>15</v>
      </c>
      <c r="C27" s="100"/>
      <c r="D27" s="5" t="s">
        <v>246</v>
      </c>
      <c r="E27" s="6">
        <f t="shared" si="0"/>
        <v>0</v>
      </c>
      <c r="F27" s="10">
        <f>SUMIF('様式2-1（記入方法）'!$C:$C,$B27,'様式2-1（記入方法）'!$M:$M)</f>
        <v>0</v>
      </c>
      <c r="G27" s="105"/>
      <c r="H27" s="106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  <c r="T27" s="9"/>
      <c r="U27" s="9"/>
      <c r="V27" s="9"/>
    </row>
    <row r="28" spans="1:22" ht="21.75" customHeight="1">
      <c r="A28" s="9"/>
      <c r="B28" s="8">
        <v>16</v>
      </c>
      <c r="C28" s="100"/>
      <c r="D28" s="5" t="s">
        <v>246</v>
      </c>
      <c r="E28" s="6">
        <f t="shared" si="0"/>
        <v>0</v>
      </c>
      <c r="F28" s="10">
        <f>SUMIF('様式2-1（記入方法）'!$C:$C,$B28,'様式2-1（記入方法）'!$M:$M)</f>
        <v>0</v>
      </c>
      <c r="G28" s="105"/>
      <c r="H28" s="106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4"/>
      <c r="T28" s="9"/>
      <c r="U28" s="9"/>
      <c r="V28" s="9"/>
    </row>
    <row r="29" spans="1:22" ht="21.75" customHeight="1">
      <c r="A29" s="9"/>
      <c r="B29" s="8">
        <v>17</v>
      </c>
      <c r="C29" s="100"/>
      <c r="D29" s="5" t="s">
        <v>246</v>
      </c>
      <c r="E29" s="6">
        <f t="shared" si="0"/>
        <v>0</v>
      </c>
      <c r="F29" s="10">
        <f>SUMIF('様式2-1（記入方法）'!$C:$C,$B29,'様式2-1（記入方法）'!$M:$M)</f>
        <v>0</v>
      </c>
      <c r="G29" s="107"/>
      <c r="H29" s="108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9"/>
      <c r="U29" s="9"/>
      <c r="V29" s="9"/>
    </row>
    <row r="30" spans="1:22" ht="21.75" customHeight="1">
      <c r="A30" s="9"/>
      <c r="B30" s="8">
        <v>18</v>
      </c>
      <c r="C30" s="100"/>
      <c r="D30" s="5" t="s">
        <v>246</v>
      </c>
      <c r="E30" s="6">
        <f t="shared" si="0"/>
        <v>0</v>
      </c>
      <c r="F30" s="10">
        <f>SUMIF('様式2-1（記入方法）'!$C:$C,$B30,'様式2-1（記入方法）'!$M:$M)</f>
        <v>0</v>
      </c>
      <c r="G30" s="105"/>
      <c r="H30" s="106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  <c r="T30" s="9"/>
      <c r="U30" s="9"/>
      <c r="V30" s="9"/>
    </row>
    <row r="31" spans="1:22" ht="21.75" customHeight="1">
      <c r="A31" s="9"/>
      <c r="B31" s="8">
        <v>19</v>
      </c>
      <c r="C31" s="100"/>
      <c r="D31" s="5" t="s">
        <v>246</v>
      </c>
      <c r="E31" s="6">
        <f t="shared" si="0"/>
        <v>0</v>
      </c>
      <c r="F31" s="10">
        <f>SUMIF('様式2-1（記入方法）'!$C:$C,$B31,'様式2-1（記入方法）'!$M:$M)</f>
        <v>0</v>
      </c>
      <c r="G31" s="107"/>
      <c r="H31" s="108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9"/>
      <c r="U31" s="9"/>
      <c r="V31" s="9"/>
    </row>
    <row r="32" spans="1:22" ht="21.75" customHeight="1">
      <c r="A32" s="9"/>
      <c r="B32" s="8">
        <v>20</v>
      </c>
      <c r="C32" s="100"/>
      <c r="D32" s="5" t="s">
        <v>246</v>
      </c>
      <c r="E32" s="6">
        <f t="shared" si="0"/>
        <v>0</v>
      </c>
      <c r="F32" s="10">
        <f>SUMIF('様式2-1（記入方法）'!$C:$C,$B32,'様式2-1（記入方法）'!$M:$M)</f>
        <v>0</v>
      </c>
      <c r="G32" s="105"/>
      <c r="H32" s="106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  <c r="T32" s="9"/>
      <c r="U32" s="9"/>
      <c r="V32" s="9"/>
    </row>
    <row r="33" spans="1:22" ht="21.75" customHeight="1">
      <c r="A33" s="9"/>
      <c r="B33" s="8">
        <v>21</v>
      </c>
      <c r="C33" s="100"/>
      <c r="D33" s="5" t="s">
        <v>246</v>
      </c>
      <c r="E33" s="6">
        <f t="shared" si="0"/>
        <v>0</v>
      </c>
      <c r="F33" s="10">
        <f>SUMIF('様式2-1（記入方法）'!$C:$C,$B33,'様式2-1（記入方法）'!$M:$M)</f>
        <v>0</v>
      </c>
      <c r="G33" s="107"/>
      <c r="H33" s="108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9"/>
      <c r="U33" s="9"/>
      <c r="V33" s="9"/>
    </row>
    <row r="34" spans="1:22" ht="21.75" customHeight="1">
      <c r="A34" s="9"/>
      <c r="B34" s="8">
        <v>22</v>
      </c>
      <c r="C34" s="100"/>
      <c r="D34" s="5" t="s">
        <v>246</v>
      </c>
      <c r="E34" s="6">
        <f t="shared" si="0"/>
        <v>0</v>
      </c>
      <c r="F34" s="10">
        <f>SUMIF('様式2-1（記入方法）'!$C:$C,$B34,'様式2-1（記入方法）'!$M:$M)</f>
        <v>0</v>
      </c>
      <c r="G34" s="105"/>
      <c r="H34" s="106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"/>
      <c r="U34" s="9"/>
      <c r="V34" s="9"/>
    </row>
    <row r="35" spans="1:22" ht="21.75" customHeight="1">
      <c r="A35" s="9"/>
      <c r="B35" s="8">
        <v>23</v>
      </c>
      <c r="C35" s="100"/>
      <c r="D35" s="5" t="s">
        <v>246</v>
      </c>
      <c r="E35" s="6">
        <f t="shared" si="0"/>
        <v>0</v>
      </c>
      <c r="F35" s="10">
        <f>SUMIF('様式2-1（記入方法）'!$C:$C,$B35,'様式2-1（記入方法）'!$M:$M)</f>
        <v>0</v>
      </c>
      <c r="G35" s="107"/>
      <c r="H35" s="108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"/>
      <c r="U35" s="9"/>
      <c r="V35" s="9"/>
    </row>
    <row r="36" spans="1:22" ht="21.75" customHeight="1">
      <c r="A36" s="9"/>
      <c r="B36" s="8">
        <v>24</v>
      </c>
      <c r="C36" s="100"/>
      <c r="D36" s="5" t="s">
        <v>246</v>
      </c>
      <c r="E36" s="6">
        <f t="shared" si="0"/>
        <v>0</v>
      </c>
      <c r="F36" s="10">
        <f>SUMIF('様式2-1（記入方法）'!$C:$C,$B36,'様式2-1（記入方法）'!$M:$M)</f>
        <v>0</v>
      </c>
      <c r="G36" s="105"/>
      <c r="H36" s="106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9"/>
      <c r="U36" s="9"/>
      <c r="V36" s="9"/>
    </row>
    <row r="37" spans="1:22" ht="21.75" customHeight="1">
      <c r="A37" s="9"/>
      <c r="B37" s="8">
        <v>25</v>
      </c>
      <c r="C37" s="100"/>
      <c r="D37" s="5" t="s">
        <v>246</v>
      </c>
      <c r="E37" s="6">
        <f t="shared" si="0"/>
        <v>0</v>
      </c>
      <c r="F37" s="10">
        <f>SUMIF('様式2-1（記入方法）'!$C:$C,$B37,'様式2-1（記入方法）'!$M:$M)</f>
        <v>0</v>
      </c>
      <c r="G37" s="107"/>
      <c r="H37" s="108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9"/>
      <c r="U37" s="9"/>
      <c r="V37" s="9"/>
    </row>
    <row r="38" spans="1:22" ht="21.75" customHeight="1">
      <c r="A38" s="9"/>
      <c r="B38" s="8">
        <v>26</v>
      </c>
      <c r="C38" s="100"/>
      <c r="D38" s="5" t="s">
        <v>246</v>
      </c>
      <c r="E38" s="6">
        <f t="shared" si="0"/>
        <v>0</v>
      </c>
      <c r="F38" s="10">
        <f>SUMIF('様式2-1（記入方法）'!$C:$C,$B38,'様式2-1（記入方法）'!$M:$M)</f>
        <v>0</v>
      </c>
      <c r="G38" s="105"/>
      <c r="H38" s="106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9"/>
      <c r="U38" s="9"/>
      <c r="V38" s="9"/>
    </row>
    <row r="39" spans="1:22" ht="21.75" customHeight="1">
      <c r="A39" s="9"/>
      <c r="B39" s="8">
        <v>27</v>
      </c>
      <c r="C39" s="100"/>
      <c r="D39" s="5" t="s">
        <v>246</v>
      </c>
      <c r="E39" s="6">
        <f t="shared" si="0"/>
        <v>0</v>
      </c>
      <c r="F39" s="10">
        <f>SUMIF('様式2-1（記入方法）'!$C:$C,$B39,'様式2-1（記入方法）'!$M:$M)</f>
        <v>0</v>
      </c>
      <c r="G39" s="107"/>
      <c r="H39" s="108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9"/>
      <c r="U39" s="9"/>
      <c r="V39" s="9"/>
    </row>
    <row r="40" spans="1:22" ht="21.75" customHeight="1">
      <c r="A40" s="9"/>
      <c r="B40" s="8">
        <v>28</v>
      </c>
      <c r="C40" s="100"/>
      <c r="D40" s="5" t="s">
        <v>246</v>
      </c>
      <c r="E40" s="6">
        <f t="shared" si="0"/>
        <v>0</v>
      </c>
      <c r="F40" s="10">
        <f>SUMIF('様式2-1（記入方法）'!$C:$C,$B40,'様式2-1（記入方法）'!$M:$M)</f>
        <v>0</v>
      </c>
      <c r="G40" s="105"/>
      <c r="H40" s="106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9"/>
      <c r="U40" s="9"/>
      <c r="V40" s="9"/>
    </row>
    <row r="41" spans="1:22" ht="21.75" customHeight="1">
      <c r="A41" s="9"/>
      <c r="B41" s="8">
        <v>29</v>
      </c>
      <c r="C41" s="100"/>
      <c r="D41" s="5" t="s">
        <v>246</v>
      </c>
      <c r="E41" s="6">
        <f t="shared" si="0"/>
        <v>0</v>
      </c>
      <c r="F41" s="10">
        <f>SUMIF('様式2-1（記入方法）'!$C:$C,$B41,'様式2-1（記入方法）'!$M:$M)</f>
        <v>0</v>
      </c>
      <c r="G41" s="107"/>
      <c r="H41" s="108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9"/>
      <c r="U41" s="9"/>
      <c r="V41" s="9"/>
    </row>
    <row r="42" spans="1:22" ht="21.75" customHeight="1">
      <c r="A42" s="9"/>
      <c r="B42" s="8">
        <v>30</v>
      </c>
      <c r="C42" s="100"/>
      <c r="D42" s="5" t="s">
        <v>246</v>
      </c>
      <c r="E42" s="6">
        <f t="shared" si="0"/>
        <v>0</v>
      </c>
      <c r="F42" s="10">
        <f>SUMIF('様式2-1（記入方法）'!$C:$C,$B42,'様式2-1（記入方法）'!$M:$M)</f>
        <v>0</v>
      </c>
      <c r="G42" s="105"/>
      <c r="H42" s="106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4"/>
      <c r="T42" s="9"/>
      <c r="U42" s="9"/>
      <c r="V42" s="9"/>
    </row>
    <row r="43" spans="1:22" ht="21.75" customHeight="1">
      <c r="A43" s="9"/>
      <c r="B43" s="8">
        <v>31</v>
      </c>
      <c r="C43" s="100"/>
      <c r="D43" s="5" t="s">
        <v>246</v>
      </c>
      <c r="E43" s="6">
        <f t="shared" si="0"/>
        <v>0</v>
      </c>
      <c r="F43" s="10">
        <f>SUMIF('様式2-1（記入方法）'!$C:$C,$B43,'様式2-1（記入方法）'!$M:$M)</f>
        <v>0</v>
      </c>
      <c r="G43" s="107"/>
      <c r="H43" s="108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9"/>
      <c r="U43" s="9"/>
      <c r="V43" s="9"/>
    </row>
    <row r="44" spans="1:22" ht="21.75" customHeight="1">
      <c r="A44" s="9"/>
      <c r="B44" s="8">
        <v>32</v>
      </c>
      <c r="C44" s="100"/>
      <c r="D44" s="5" t="s">
        <v>246</v>
      </c>
      <c r="E44" s="6">
        <f t="shared" si="0"/>
        <v>0</v>
      </c>
      <c r="F44" s="10">
        <f>SUMIF('様式2-1（記入方法）'!$C:$C,$B44,'様式2-1（記入方法）'!$M:$M)</f>
        <v>0</v>
      </c>
      <c r="G44" s="105"/>
      <c r="H44" s="106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4"/>
      <c r="T44" s="9"/>
      <c r="U44" s="9"/>
      <c r="V44" s="9"/>
    </row>
    <row r="45" spans="1:20" ht="13.5" customHeight="1">
      <c r="A45" s="9"/>
      <c r="B45" s="9"/>
      <c r="C45" s="11" t="s">
        <v>25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11"/>
      <c r="S45" s="11"/>
      <c r="T45" s="9"/>
    </row>
  </sheetData>
  <sheetProtection sheet="1"/>
  <mergeCells count="2">
    <mergeCell ref="G11:S12"/>
    <mergeCell ref="C3:D3"/>
  </mergeCells>
  <dataValidations count="1">
    <dataValidation allowBlank="1" showInputMessage="1" showErrorMessage="1" imeMode="halfKatakana" sqref="C18:C44"/>
  </dataValidations>
  <printOptions horizontalCentered="1"/>
  <pageMargins left="0.1968503937007874" right="0.1968503937007874" top="0.6299212598425197" bottom="0.6299212598425197" header="0.3937007874015748" footer="0.3937007874015748"/>
  <pageSetup horizontalDpi="600" verticalDpi="600" orientation="landscape" paperSize="9" scale="96" r:id="rId2"/>
  <headerFooter alignWithMargins="0">
    <oddHeader>&amp;L第45回　関東ブロックＰＴＡ研究大会　神奈川大会</oddHeader>
    <oddFooter>&amp;L※ 様式、記入方法等の情報は、神奈川県ＰＴＡ協議会ＨＰをご覧下さい。&amp;R&amp;P/&amp;N</oddFooter>
  </headerFooter>
  <rowBreaks count="1" manualBreakCount="1">
    <brk id="26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K.Michiko</dc:creator>
  <cp:keywords/>
  <dc:description/>
  <cp:lastModifiedBy>玉野真永</cp:lastModifiedBy>
  <cp:lastPrinted>2013-06-28T00:17:14Z</cp:lastPrinted>
  <dcterms:created xsi:type="dcterms:W3CDTF">2008-05-29T04:30:18Z</dcterms:created>
  <dcterms:modified xsi:type="dcterms:W3CDTF">2013-07-01T22:54:19Z</dcterms:modified>
  <cp:category/>
  <cp:version/>
  <cp:contentType/>
  <cp:contentStatus/>
</cp:coreProperties>
</file>